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Опросный лист" sheetId="1" r:id="rId1"/>
    <sheet name="Приложение 1" sheetId="2" r:id="rId2"/>
    <sheet name="Лист4" sheetId="3" state="hidden" r:id="rId3"/>
    <sheet name="Лист3" sheetId="4" state="hidden" r:id="rId4"/>
  </sheets>
  <definedNames>
    <definedName name="_xlnm.Print_Area" localSheetId="0">'Опросный лист'!$A$1:$AK$92</definedName>
    <definedName name="_xlnm.Print_Area" localSheetId="1">'Приложение 1'!$A$1:$AL$81</definedName>
  </definedNames>
  <calcPr fullCalcOnLoad="1"/>
</workbook>
</file>

<file path=xl/sharedStrings.xml><?xml version="1.0" encoding="utf-8"?>
<sst xmlns="http://schemas.openxmlformats.org/spreadsheetml/2006/main" count="170" uniqueCount="112">
  <si>
    <t>Заказчик:</t>
  </si>
  <si>
    <t>Площадка строительства:</t>
  </si>
  <si>
    <t>(область, город)</t>
  </si>
  <si>
    <t>мм</t>
  </si>
  <si>
    <t>М.П.</t>
  </si>
  <si>
    <t>от</t>
  </si>
  <si>
    <t>)</t>
  </si>
  <si>
    <t xml:space="preserve">ТЕХНИЧЕСКОЕ ЗАДАНИЕ (Опросный лист № </t>
  </si>
  <si>
    <t>"</t>
  </si>
  <si>
    <t>ЭКСПЛУАТАЦИОННЫЕ ПАРАМЕТРЫ</t>
  </si>
  <si>
    <t>МПа</t>
  </si>
  <si>
    <t>-</t>
  </si>
  <si>
    <t>ПРИЛОЖЕНИЕ №1 к Техническому заданию (Опросному листу №</t>
  </si>
  <si>
    <t>Обозначение</t>
  </si>
  <si>
    <t>РГС-3-Н(П)-П(К)</t>
  </si>
  <si>
    <t>РГС-5-Н(П)-П(К)</t>
  </si>
  <si>
    <t>РГС-10-Н(П)-П(К)</t>
  </si>
  <si>
    <t>РГС-25-Н(П)-П(К)</t>
  </si>
  <si>
    <t>РГС-50-Н(П)-П(К)</t>
  </si>
  <si>
    <t>РГС-75-Н(П)-П(К)</t>
  </si>
  <si>
    <t>РГС-100-Н(П)-П(К)</t>
  </si>
  <si>
    <t>Лист1 из 1</t>
  </si>
  <si>
    <t>АНТИКОРРОЗИОННАЯ ЗАЩИТА</t>
  </si>
  <si>
    <t xml:space="preserve"> АО "Новокузнецкий завод резервуарных металлоконструкций имени Н.Е.Крюкова"</t>
  </si>
  <si>
    <t xml:space="preserve">1.Номинальный объём </t>
  </si>
  <si>
    <t>максимальная</t>
  </si>
  <si>
    <t>минимальная</t>
  </si>
  <si>
    <t>6.Климатическое исполнение и категория размещения по</t>
  </si>
  <si>
    <t>кПа</t>
  </si>
  <si>
    <t>балл</t>
  </si>
  <si>
    <t>Надземная</t>
  </si>
  <si>
    <t>Подземная</t>
  </si>
  <si>
    <t xml:space="preserve">   верхней образующей обечайки корпуса</t>
  </si>
  <si>
    <t>КОНСТРУКТИВНО-ТЕХНОЛОГИЧЕСКИЕ ДАННЫЕ</t>
  </si>
  <si>
    <t>1.Внутренний диаметр обечайки</t>
  </si>
  <si>
    <t>2.Длина корпуса резервуара (ёмкости)</t>
  </si>
  <si>
    <t>Хранимый продукт:</t>
  </si>
  <si>
    <t>3.Насосный агрегат (в комплект поставки не входит)</t>
  </si>
  <si>
    <t>да</t>
  </si>
  <si>
    <t>масса:</t>
  </si>
  <si>
    <t>кг</t>
  </si>
  <si>
    <t>нет</t>
  </si>
  <si>
    <t>тип 1</t>
  </si>
  <si>
    <t>тип 2</t>
  </si>
  <si>
    <t>тип 5</t>
  </si>
  <si>
    <t>тип 6</t>
  </si>
  <si>
    <t>тип 7</t>
  </si>
  <si>
    <t>металлические</t>
  </si>
  <si>
    <t>шт.</t>
  </si>
  <si>
    <t>кол-во:</t>
  </si>
  <si>
    <t>лет</t>
  </si>
  <si>
    <t>Наружная:</t>
  </si>
  <si>
    <t>Внутренняя:</t>
  </si>
  <si>
    <t>Особые условия, дополнительное оборудование и дополнительные требования:</t>
  </si>
  <si>
    <t xml:space="preserve">      </t>
  </si>
  <si>
    <t>ж/бетонные</t>
  </si>
  <si>
    <t xml:space="preserve">   ГОСТ 15150-69 (У1, УХЛ1, ХЛ1)</t>
  </si>
  <si>
    <t>длина корпуса L, мм</t>
  </si>
  <si>
    <t>внутренний диаметр D, мм</t>
  </si>
  <si>
    <t>Ёмкость подземная горизонтальная дренажная (ЕП)</t>
  </si>
  <si>
    <t>Резервуар горизонтальный стальной (РГС)</t>
  </si>
  <si>
    <t>Резервуар горизонтальный стальной подземный (РГСП)</t>
  </si>
  <si>
    <r>
      <t>Объем ёмкости (резервуара), м</t>
    </r>
    <r>
      <rPr>
        <vertAlign val="superscript"/>
        <sz val="8"/>
        <rFont val="Arial Cyr"/>
        <family val="0"/>
      </rPr>
      <t>3</t>
    </r>
  </si>
  <si>
    <t>толщина корпуса, мм</t>
  </si>
  <si>
    <t>масса нетто*, кг</t>
  </si>
  <si>
    <t>*Масса за комплект: корпус + 2 люка + стремянка. Окончательная масса уточняется при оформлении заказа.</t>
  </si>
  <si>
    <t>Адрес завода: 654033, г.Новокузнецк, ул.Некрасова,28, www.nzrmk.ru, E-mail: rmk@nzrmk.ru</t>
  </si>
  <si>
    <t xml:space="preserve">                                                                            </t>
  </si>
  <si>
    <t>Приложения: №1-Таблица размеров резервуаров (ёмкостей), №2-Эскиз резервуара (емкости) с раположением люков и патрубков</t>
  </si>
  <si>
    <t>(наименование, почтовый адрес, телефон, факс)</t>
  </si>
  <si>
    <t xml:space="preserve">на проектирование (изготовление) металлоконструкций ёмкостей подземных и стальных горизонтальных цилиндрических </t>
  </si>
  <si>
    <t xml:space="preserve"> (по ТУ 3615-008-01395874-2014)</t>
  </si>
  <si>
    <t>резервуаров для хранения и слива светлых и темных нефтепродуктов, нефти, масел, конденсата, промывочной жидкости</t>
  </si>
  <si>
    <t xml:space="preserve"> тел. (3843) 92-16-54  - Договорный отдел, E-mail: do@nzrmk.ru</t>
  </si>
  <si>
    <t xml:space="preserve"> тел. (3843) 92-16-90  - Технический директор - главный конструктор, E-mail: ogk@nzrmk.ru</t>
  </si>
  <si>
    <t xml:space="preserve"> тел. (3843) 92-16-88  - Бюро резервуарных м/конструкций, E-mail: ogkr@nzrmk.ru</t>
  </si>
  <si>
    <t>4.Тип опор</t>
  </si>
  <si>
    <t>5.Температура наиболее холодных суток обеспеченностью</t>
  </si>
  <si>
    <t xml:space="preserve">   0.98 по СП 131.13330.2020</t>
  </si>
  <si>
    <t>Лицо, ответственное за составление технического задания (указать организацию, должность, Ф.И.О., телефон, факс, e-mail):</t>
  </si>
  <si>
    <t>2.Вариант установки</t>
  </si>
  <si>
    <t>3. Теплоизоляция (отметить необходимость поставки)</t>
  </si>
  <si>
    <t>Металлические элементы</t>
  </si>
  <si>
    <t>Минплита</t>
  </si>
  <si>
    <t>7.Срок службы ёмкости (резервуара)</t>
  </si>
  <si>
    <t>8.Глубина залегания ёмкости от планировочной поверхности до</t>
  </si>
  <si>
    <t>9.Снеговая нагрузка по СП 20.13330.2016</t>
  </si>
  <si>
    <t>10.Ветровая нагрузка по СП 20.13330.2016</t>
  </si>
  <si>
    <t>11.Сейсмичность площадки строительства</t>
  </si>
  <si>
    <t>12.Плотность хранимого продукта</t>
  </si>
  <si>
    <t>13.Температура продукта</t>
  </si>
  <si>
    <t>14.Допустимое избыточное давление</t>
  </si>
  <si>
    <r>
      <t>кг/м</t>
    </r>
    <r>
      <rPr>
        <vertAlign val="superscript"/>
        <sz val="8"/>
        <rFont val="Arial Cyr"/>
        <family val="0"/>
      </rPr>
      <t>3</t>
    </r>
  </si>
  <si>
    <t>6. Припуск на коррозию</t>
  </si>
  <si>
    <t>5. Плотность теплоизоляции</t>
  </si>
  <si>
    <t>4. Толщина теплоизоляции</t>
  </si>
  <si>
    <t>15. Категория взрывоопасности</t>
  </si>
  <si>
    <t>7.Тип подогревателя по АТК 24.218.07-90</t>
  </si>
  <si>
    <t>8.Хомуты</t>
  </si>
  <si>
    <t>Наименование конструкции</t>
  </si>
  <si>
    <t>Остальные конструкции</t>
  </si>
  <si>
    <t>Ст3сп5 (С245)</t>
  </si>
  <si>
    <t>09Г2С (С345)</t>
  </si>
  <si>
    <t>Другое</t>
  </si>
  <si>
    <t>Марка стали</t>
  </si>
  <si>
    <t>10. Дополнительное оборудование (патрубки, люки):</t>
  </si>
  <si>
    <t>9. Лестница для спуска внутрь</t>
  </si>
  <si>
    <t xml:space="preserve">  (растворы моющих средств), а также для аварийного сброса нефти и нефтепродуктов</t>
  </si>
  <si>
    <t>Корпус, люки, патрубки</t>
  </si>
  <si>
    <r>
      <t>о</t>
    </r>
    <r>
      <rPr>
        <sz val="8"/>
        <rFont val="Arial Cyr"/>
        <family val="0"/>
      </rPr>
      <t>С</t>
    </r>
  </si>
  <si>
    <r>
      <t>т/м</t>
    </r>
    <r>
      <rPr>
        <vertAlign val="superscript"/>
        <sz val="8"/>
        <rFont val="Arial Cyr"/>
        <family val="0"/>
      </rPr>
      <t>3</t>
    </r>
  </si>
  <si>
    <r>
      <t>м</t>
    </r>
    <r>
      <rPr>
        <vertAlign val="superscript"/>
        <sz val="8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</si>
</sst>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7.8"/>
      <name val="Arial Cyr"/>
      <family val="0"/>
    </font>
    <font>
      <sz val="7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vertAlign val="superscript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9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top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right" vertical="center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19</xdr:row>
      <xdr:rowOff>38100</xdr:rowOff>
    </xdr:from>
    <xdr:to>
      <xdr:col>35</xdr:col>
      <xdr:colOff>133350</xdr:colOff>
      <xdr:row>66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3848100" y="2619375"/>
          <a:ext cx="3714750" cy="448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153</xdr:row>
      <xdr:rowOff>104775</xdr:rowOff>
    </xdr:from>
    <xdr:to>
      <xdr:col>35</xdr:col>
      <xdr:colOff>114300</xdr:colOff>
      <xdr:row>164</xdr:row>
      <xdr:rowOff>123825</xdr:rowOff>
    </xdr:to>
    <xdr:sp>
      <xdr:nvSpPr>
        <xdr:cNvPr id="2" name="Прямоугольник 4"/>
        <xdr:cNvSpPr>
          <a:spLocks/>
        </xdr:cNvSpPr>
      </xdr:nvSpPr>
      <xdr:spPr>
        <a:xfrm>
          <a:off x="3819525" y="20488275"/>
          <a:ext cx="3724275" cy="1800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14</xdr:col>
      <xdr:colOff>47625</xdr:colOff>
      <xdr:row>61</xdr:row>
      <xdr:rowOff>76200</xdr:rowOff>
    </xdr:to>
    <xdr:sp>
      <xdr:nvSpPr>
        <xdr:cNvPr id="3" name="Прямоугольник 5"/>
        <xdr:cNvSpPr>
          <a:spLocks/>
        </xdr:cNvSpPr>
      </xdr:nvSpPr>
      <xdr:spPr>
        <a:xfrm>
          <a:off x="0" y="2619375"/>
          <a:ext cx="3790950" cy="381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37</xdr:col>
      <xdr:colOff>76200</xdr:colOff>
      <xdr:row>19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35330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</xdr:rowOff>
    </xdr:from>
    <xdr:to>
      <xdr:col>37</xdr:col>
      <xdr:colOff>0</xdr:colOff>
      <xdr:row>47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38400"/>
          <a:ext cx="727710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7"/>
  <sheetViews>
    <sheetView tabSelected="1" zoomScaleSheetLayoutView="130" zoomScalePageLayoutView="0" workbookViewId="0" topLeftCell="A1">
      <selection activeCell="AN5" sqref="AN5"/>
    </sheetView>
  </sheetViews>
  <sheetFormatPr defaultColWidth="9.00390625" defaultRowHeight="12.75"/>
  <cols>
    <col min="1" max="1" width="9.375" style="0" customWidth="1"/>
    <col min="2" max="2" width="1.00390625" style="0" customWidth="1"/>
    <col min="3" max="3" width="1.37890625" style="0" customWidth="1"/>
    <col min="4" max="4" width="8.625" style="0" customWidth="1"/>
    <col min="5" max="6" width="2.375" style="0" customWidth="1"/>
    <col min="7" max="7" width="5.125" style="0" customWidth="1"/>
    <col min="8" max="12" width="2.375" style="0" customWidth="1"/>
    <col min="13" max="13" width="2.00390625" style="0" customWidth="1"/>
    <col min="14" max="14" width="5.00390625" style="0" customWidth="1"/>
    <col min="15" max="18" width="2.00390625" style="0" customWidth="1"/>
    <col min="19" max="35" width="2.375" style="0" customWidth="1"/>
    <col min="36" max="36" width="1.875" style="0" customWidth="1"/>
    <col min="37" max="37" width="0.6171875" style="0" customWidth="1"/>
    <col min="38" max="38" width="6.125" style="0" customWidth="1"/>
  </cols>
  <sheetData>
    <row r="1" spans="1:57" ht="12.7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6"/>
      <c r="BC1" s="56"/>
      <c r="BD1" s="56"/>
      <c r="BE1" s="56"/>
    </row>
    <row r="2" spans="1:57" ht="12.75">
      <c r="A2" s="58"/>
      <c r="B2" s="59"/>
      <c r="C2" s="59" t="s">
        <v>66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5"/>
      <c r="BC2" s="55"/>
      <c r="BD2" s="55"/>
      <c r="BE2" s="55"/>
    </row>
    <row r="3" spans="1:57" ht="12.75">
      <c r="A3" s="59" t="s">
        <v>67</v>
      </c>
      <c r="B3" s="59"/>
      <c r="C3" s="59" t="s">
        <v>73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4"/>
      <c r="BC3" s="54"/>
      <c r="BD3" s="54"/>
      <c r="BE3" s="54"/>
    </row>
    <row r="4" spans="1:57" ht="12" customHeight="1">
      <c r="A4" s="60"/>
      <c r="B4" s="60"/>
      <c r="C4" s="59" t="s">
        <v>74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4"/>
      <c r="BC4" s="54"/>
      <c r="BD4" s="54"/>
      <c r="BE4" s="54"/>
    </row>
    <row r="5" spans="1:57" ht="10.5" customHeight="1">
      <c r="A5" s="60"/>
      <c r="B5" s="60"/>
      <c r="C5" s="59" t="s">
        <v>75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4"/>
      <c r="BC5" s="54"/>
      <c r="BD5" s="54"/>
      <c r="BE5" s="54"/>
    </row>
    <row r="6" spans="1:37" ht="12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</row>
    <row r="7" spans="1:38" ht="12.75">
      <c r="A7" s="104" t="s">
        <v>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6"/>
      <c r="Q7" s="106"/>
      <c r="R7" s="106"/>
      <c r="S7" s="107"/>
      <c r="T7" s="108" t="s">
        <v>5</v>
      </c>
      <c r="U7" s="108"/>
      <c r="V7" s="14" t="s">
        <v>8</v>
      </c>
      <c r="W7" s="109"/>
      <c r="X7" s="109"/>
      <c r="Y7" s="109"/>
      <c r="Z7" s="15" t="s">
        <v>8</v>
      </c>
      <c r="AA7" s="110"/>
      <c r="AB7" s="109"/>
      <c r="AC7" s="109"/>
      <c r="AD7" s="109"/>
      <c r="AE7" s="109"/>
      <c r="AF7" s="109"/>
      <c r="AG7" s="45" t="s">
        <v>6</v>
      </c>
      <c r="AK7" s="10"/>
      <c r="AL7" s="10"/>
    </row>
    <row r="8" spans="1:38" ht="12" customHeight="1">
      <c r="A8" s="112" t="s">
        <v>70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8"/>
    </row>
    <row r="9" spans="1:38" ht="11.25" customHeight="1">
      <c r="A9" s="112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8"/>
    </row>
    <row r="10" spans="1:38" ht="11.25" customHeight="1">
      <c r="A10" s="112" t="s">
        <v>107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8"/>
    </row>
    <row r="11" spans="1:38" ht="11.25" customHeight="1">
      <c r="A11" s="96" t="s">
        <v>71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L11" s="18"/>
    </row>
    <row r="12" spans="1:37" ht="3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</row>
    <row r="13" spans="1:38" ht="12.75">
      <c r="A13" s="2" t="s">
        <v>0</v>
      </c>
      <c r="B13" s="8"/>
      <c r="C13" s="8"/>
      <c r="D13" s="8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8"/>
      <c r="AL13" s="6"/>
    </row>
    <row r="14" spans="3:38" ht="12.75" customHeight="1">
      <c r="C14" s="46"/>
      <c r="D14" s="46"/>
      <c r="E14" s="114" t="s">
        <v>69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46"/>
      <c r="AL14" s="22"/>
    </row>
    <row r="15" spans="1:38" ht="12.75" customHeight="1">
      <c r="A15" s="113" t="s">
        <v>1</v>
      </c>
      <c r="B15" s="113"/>
      <c r="C15" s="113"/>
      <c r="D15" s="113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K15" s="8"/>
      <c r="AL15" s="22"/>
    </row>
    <row r="16" spans="3:38" ht="12.75" customHeight="1">
      <c r="C16" s="46"/>
      <c r="D16" s="46"/>
      <c r="E16" s="94" t="s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46"/>
      <c r="AL16" s="22"/>
    </row>
    <row r="17" spans="5:38" ht="3" customHeight="1"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8"/>
      <c r="AL17" s="22"/>
    </row>
    <row r="18" spans="1:38" ht="11.25" customHeight="1">
      <c r="A18" s="20" t="s">
        <v>36</v>
      </c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2"/>
      <c r="AK18" s="46"/>
      <c r="AL18" s="22"/>
    </row>
    <row r="19" spans="1:38" ht="3" customHeight="1">
      <c r="A19" s="16"/>
      <c r="B19" s="16"/>
      <c r="C19" s="1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22"/>
    </row>
    <row r="20" spans="8:37" ht="4.5" customHeight="1">
      <c r="H20" s="1"/>
      <c r="I20" s="1"/>
      <c r="J20" s="1"/>
      <c r="K20" s="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1.25" customHeight="1">
      <c r="A21" s="96" t="s">
        <v>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1"/>
      <c r="P21" s="96" t="s">
        <v>33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5"/>
    </row>
    <row r="22" spans="2:37" ht="3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23"/>
      <c r="M22" s="102" t="s">
        <v>111</v>
      </c>
      <c r="N22" s="102"/>
      <c r="AK22" s="21"/>
    </row>
    <row r="23" spans="1:37" ht="11.25" customHeight="1">
      <c r="A23" s="7" t="s">
        <v>24</v>
      </c>
      <c r="B23" s="7"/>
      <c r="C23" s="7"/>
      <c r="D23" s="23"/>
      <c r="E23" s="7"/>
      <c r="F23" s="7"/>
      <c r="G23" s="7"/>
      <c r="H23" s="7"/>
      <c r="I23" s="7"/>
      <c r="J23" s="7"/>
      <c r="K23" s="84"/>
      <c r="L23" s="85"/>
      <c r="M23" s="102"/>
      <c r="N23" s="102"/>
      <c r="P23" s="7" t="s">
        <v>34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4"/>
      <c r="AG23" s="95"/>
      <c r="AH23" s="85"/>
      <c r="AI23" t="s">
        <v>3</v>
      </c>
      <c r="AK23" s="4"/>
    </row>
    <row r="24" spans="2:37" ht="3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K24" s="13"/>
    </row>
    <row r="25" spans="1:37" ht="11.25" customHeight="1">
      <c r="A25" s="35" t="s">
        <v>80</v>
      </c>
      <c r="B25" s="17"/>
      <c r="C25" s="17"/>
      <c r="D25" s="17"/>
      <c r="E25" s="72"/>
      <c r="F25" s="7" t="s">
        <v>30</v>
      </c>
      <c r="G25" s="17"/>
      <c r="H25" s="17"/>
      <c r="I25" s="17"/>
      <c r="J25" s="17"/>
      <c r="K25" s="53"/>
      <c r="L25" s="7" t="s">
        <v>31</v>
      </c>
      <c r="M25" s="7"/>
      <c r="N25" s="7"/>
      <c r="P25" s="7" t="s">
        <v>35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4"/>
      <c r="AG25" s="95"/>
      <c r="AH25" s="85"/>
      <c r="AI25" t="s">
        <v>3</v>
      </c>
      <c r="AK25" s="12"/>
    </row>
    <row r="26" spans="2:37" ht="3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K26" s="12"/>
    </row>
    <row r="27" spans="1:37" ht="11.25" customHeight="1">
      <c r="A27" s="7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 t="s">
        <v>81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K27" s="12"/>
    </row>
    <row r="28" spans="2:37" ht="3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K28" s="12"/>
    </row>
    <row r="29" spans="2:37" ht="11.25" customHeight="1">
      <c r="B29" s="86"/>
      <c r="C29" s="80"/>
      <c r="D29" s="7" t="s">
        <v>41</v>
      </c>
      <c r="E29" s="53"/>
      <c r="F29" s="7" t="s">
        <v>38</v>
      </c>
      <c r="G29" s="7"/>
      <c r="H29" s="7" t="s">
        <v>39</v>
      </c>
      <c r="I29" s="7"/>
      <c r="J29" s="7"/>
      <c r="K29" s="84"/>
      <c r="L29" s="95"/>
      <c r="M29" s="85"/>
      <c r="N29" s="7" t="s">
        <v>40</v>
      </c>
      <c r="Q29" s="7"/>
      <c r="R29" s="7"/>
      <c r="S29" s="7"/>
      <c r="T29" s="7"/>
      <c r="U29" s="7"/>
      <c r="V29" s="7"/>
      <c r="W29" s="53"/>
      <c r="X29" s="7" t="s">
        <v>82</v>
      </c>
      <c r="Y29" s="7"/>
      <c r="Z29" s="7"/>
      <c r="AA29" s="7"/>
      <c r="AB29" s="7"/>
      <c r="AC29" s="7"/>
      <c r="AD29" s="7"/>
      <c r="AE29" s="7"/>
      <c r="AF29" s="53"/>
      <c r="AG29" s="7" t="s">
        <v>83</v>
      </c>
      <c r="AH29" s="7"/>
      <c r="AK29" s="12"/>
    </row>
    <row r="30" spans="2:37" ht="3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K30" s="9"/>
    </row>
    <row r="31" spans="1:37" ht="11.25" customHeight="1">
      <c r="A31" s="7" t="s">
        <v>76</v>
      </c>
      <c r="B31" s="7"/>
      <c r="C31" s="7"/>
      <c r="D31" s="7"/>
      <c r="E31" s="53"/>
      <c r="F31" s="26" t="s">
        <v>47</v>
      </c>
      <c r="G31" s="7"/>
      <c r="H31" s="7"/>
      <c r="I31" s="7"/>
      <c r="J31" s="7"/>
      <c r="K31" s="53"/>
      <c r="L31" s="7" t="s">
        <v>55</v>
      </c>
      <c r="M31" s="7"/>
      <c r="N31" s="7"/>
      <c r="P31" s="7" t="s">
        <v>95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6"/>
      <c r="AG31" s="81"/>
      <c r="AH31" s="80"/>
      <c r="AI31" s="7" t="s">
        <v>3</v>
      </c>
      <c r="AK31" s="12"/>
    </row>
    <row r="32" spans="17:37" ht="3" customHeight="1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101" t="s">
        <v>92</v>
      </c>
      <c r="AJ32" s="101"/>
      <c r="AK32" s="9"/>
    </row>
    <row r="33" spans="1:37" ht="11.25" customHeight="1">
      <c r="A33" s="89" t="s">
        <v>77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P33" s="7" t="s">
        <v>94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6"/>
      <c r="AG33" s="81"/>
      <c r="AH33" s="80"/>
      <c r="AI33" s="101"/>
      <c r="AJ33" s="101"/>
      <c r="AK33" s="12"/>
    </row>
    <row r="34" spans="11:34" ht="3" customHeight="1">
      <c r="K34" s="36"/>
      <c r="L34" s="36"/>
      <c r="M34" s="99" t="s">
        <v>109</v>
      </c>
      <c r="N34" s="99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7" ht="11.25" customHeight="1">
      <c r="A35" s="89" t="s">
        <v>78</v>
      </c>
      <c r="B35" s="89"/>
      <c r="C35" s="89"/>
      <c r="D35" s="89"/>
      <c r="E35" s="89"/>
      <c r="F35" s="89"/>
      <c r="G35" s="89"/>
      <c r="H35" s="97"/>
      <c r="I35" s="23"/>
      <c r="J35" s="23"/>
      <c r="K35" s="84"/>
      <c r="L35" s="85"/>
      <c r="M35" s="99"/>
      <c r="N35" s="99"/>
      <c r="P35" s="7" t="s">
        <v>93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6"/>
      <c r="AG35" s="81"/>
      <c r="AH35" s="80"/>
      <c r="AI35" s="7" t="s">
        <v>3</v>
      </c>
      <c r="AK35" s="1"/>
    </row>
    <row r="36" spans="11:34" ht="3" customHeight="1">
      <c r="K36" s="7"/>
      <c r="L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7" ht="11.25" customHeight="1">
      <c r="A37" s="7" t="s">
        <v>27</v>
      </c>
      <c r="K37" s="7"/>
      <c r="L37" s="7"/>
      <c r="P37" s="7" t="s">
        <v>97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K37" s="2"/>
    </row>
    <row r="38" spans="11:37" ht="3" customHeight="1">
      <c r="K38" s="7"/>
      <c r="L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3"/>
      <c r="AK38" s="2"/>
    </row>
    <row r="39" spans="1:37" ht="11.25" customHeight="1">
      <c r="A39" s="7" t="s">
        <v>56</v>
      </c>
      <c r="K39" s="84"/>
      <c r="L39" s="85"/>
      <c r="P39" s="7"/>
      <c r="Q39" s="53"/>
      <c r="R39" s="7" t="s">
        <v>41</v>
      </c>
      <c r="S39" s="7"/>
      <c r="T39" s="53"/>
      <c r="U39" s="7" t="s">
        <v>42</v>
      </c>
      <c r="V39" s="7"/>
      <c r="W39" s="53"/>
      <c r="X39" s="7" t="s">
        <v>43</v>
      </c>
      <c r="Y39" s="7"/>
      <c r="Z39" s="53"/>
      <c r="AA39" s="7" t="s">
        <v>44</v>
      </c>
      <c r="AB39" s="7"/>
      <c r="AC39" s="53"/>
      <c r="AD39" s="7" t="s">
        <v>45</v>
      </c>
      <c r="AE39" s="7"/>
      <c r="AF39" s="53"/>
      <c r="AG39" s="7" t="s">
        <v>46</v>
      </c>
      <c r="AH39" s="23"/>
      <c r="AI39" s="1"/>
      <c r="AK39" s="2"/>
    </row>
    <row r="40" spans="11:37" ht="3" customHeight="1">
      <c r="K40" s="7"/>
      <c r="L40" s="7"/>
      <c r="O40" s="3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J40" s="30"/>
      <c r="AK40" s="2"/>
    </row>
    <row r="41" spans="1:37" ht="11.25" customHeight="1">
      <c r="A41" s="17" t="s">
        <v>84</v>
      </c>
      <c r="B41" s="17"/>
      <c r="C41" s="17"/>
      <c r="D41" s="17"/>
      <c r="E41" s="17"/>
      <c r="F41" s="17"/>
      <c r="G41" s="17"/>
      <c r="H41" s="17"/>
      <c r="I41" s="17"/>
      <c r="J41" s="17"/>
      <c r="K41" s="84"/>
      <c r="L41" s="85"/>
      <c r="M41" s="17" t="s">
        <v>50</v>
      </c>
      <c r="O41" s="5"/>
      <c r="P41" s="7" t="s">
        <v>98</v>
      </c>
      <c r="Q41" s="23"/>
      <c r="R41" s="23"/>
      <c r="S41" s="23"/>
      <c r="T41" s="23"/>
      <c r="U41" s="23"/>
      <c r="V41" s="23"/>
      <c r="W41" s="53"/>
      <c r="X41" s="7" t="s">
        <v>41</v>
      </c>
      <c r="Y41" s="7"/>
      <c r="Z41" s="53"/>
      <c r="AA41" s="7" t="s">
        <v>38</v>
      </c>
      <c r="AB41" s="7"/>
      <c r="AC41" s="82" t="s">
        <v>49</v>
      </c>
      <c r="AD41" s="82"/>
      <c r="AE41" s="83"/>
      <c r="AF41" s="84"/>
      <c r="AG41" s="95"/>
      <c r="AH41" s="85"/>
      <c r="AI41" s="7" t="s">
        <v>48</v>
      </c>
      <c r="AJ41" s="5"/>
      <c r="AK41" s="2"/>
    </row>
    <row r="42" spans="15:36" ht="3" customHeight="1">
      <c r="O42" s="1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J42" s="16"/>
    </row>
    <row r="43" spans="1:37" ht="11.25" customHeight="1">
      <c r="A43" s="7" t="s">
        <v>85</v>
      </c>
      <c r="P43" s="7" t="s">
        <v>106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53"/>
      <c r="AD43" s="7" t="s">
        <v>41</v>
      </c>
      <c r="AE43" s="7"/>
      <c r="AF43" s="53"/>
      <c r="AG43" s="7" t="s">
        <v>38</v>
      </c>
      <c r="AH43" s="7"/>
      <c r="AK43" s="6"/>
    </row>
    <row r="44" spans="1:37" ht="3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26"/>
      <c r="L44" s="26"/>
      <c r="M44" s="27"/>
      <c r="N44" s="27"/>
      <c r="O44" s="46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46"/>
      <c r="AK44" s="22"/>
    </row>
    <row r="45" spans="1:37" ht="12.75">
      <c r="A45" s="17" t="s">
        <v>32</v>
      </c>
      <c r="B45" s="44"/>
      <c r="C45" s="44"/>
      <c r="D45" s="44"/>
      <c r="E45" s="44"/>
      <c r="F45" s="44"/>
      <c r="G45" s="44"/>
      <c r="H45" s="28"/>
      <c r="I45" s="28"/>
      <c r="J45" s="28"/>
      <c r="K45" s="84"/>
      <c r="L45" s="85"/>
      <c r="M45" s="27" t="s">
        <v>3</v>
      </c>
      <c r="N45" s="27"/>
      <c r="O45" s="16"/>
      <c r="P45" s="23" t="s">
        <v>105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K45" s="18"/>
    </row>
    <row r="46" spans="11:35" ht="3" customHeight="1">
      <c r="K46" s="7"/>
      <c r="L46" s="7"/>
      <c r="O46" s="16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ht="11.25" customHeight="1">
      <c r="A47" s="17" t="s">
        <v>86</v>
      </c>
      <c r="B47" s="17"/>
      <c r="C47" s="17"/>
      <c r="D47" s="17"/>
      <c r="E47" s="17"/>
      <c r="F47" s="17"/>
      <c r="G47" s="17"/>
      <c r="H47" s="17"/>
      <c r="I47" s="17"/>
      <c r="J47" s="17"/>
      <c r="K47" s="84"/>
      <c r="L47" s="85"/>
      <c r="M47" s="17" t="s">
        <v>28</v>
      </c>
      <c r="N47" s="7"/>
      <c r="O47" s="16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</row>
    <row r="48" spans="1:35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7"/>
      <c r="L48" s="7"/>
      <c r="M48" s="17"/>
      <c r="N48" s="7"/>
      <c r="O48" s="16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ht="11.25" customHeight="1">
      <c r="A49" s="17" t="s">
        <v>87</v>
      </c>
      <c r="K49" s="84"/>
      <c r="L49" s="85"/>
      <c r="M49" s="7" t="s">
        <v>28</v>
      </c>
      <c r="N49" s="7"/>
      <c r="O49" s="16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</row>
    <row r="50" spans="11:35" ht="2.25" customHeight="1">
      <c r="K50" s="7"/>
      <c r="L50" s="7"/>
      <c r="M50" s="7"/>
      <c r="N50" s="7"/>
      <c r="O50" s="1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</row>
    <row r="51" spans="1:35" ht="12" customHeight="1">
      <c r="A51" s="17" t="s">
        <v>88</v>
      </c>
      <c r="K51" s="84"/>
      <c r="L51" s="85"/>
      <c r="M51" s="7" t="s">
        <v>29</v>
      </c>
      <c r="N51" s="7"/>
      <c r="O51" s="16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</row>
    <row r="52" spans="11:37" ht="2.25" customHeight="1">
      <c r="K52" s="7"/>
      <c r="L52" s="7"/>
      <c r="M52" s="71" t="s">
        <v>110</v>
      </c>
      <c r="N52" s="71"/>
      <c r="O52" s="1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K52" s="19"/>
    </row>
    <row r="53" spans="1:37" ht="11.25" customHeight="1">
      <c r="A53" s="7" t="s">
        <v>89</v>
      </c>
      <c r="B53" s="7"/>
      <c r="C53" s="7"/>
      <c r="D53" s="7"/>
      <c r="E53" s="7"/>
      <c r="F53" s="7"/>
      <c r="G53" s="7"/>
      <c r="H53" s="23"/>
      <c r="I53" s="23"/>
      <c r="J53" s="23"/>
      <c r="K53" s="84"/>
      <c r="L53" s="85"/>
      <c r="M53" s="71"/>
      <c r="N53" s="71"/>
      <c r="O53" s="16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K53" s="19"/>
    </row>
    <row r="54" spans="1:37" ht="2.25" customHeight="1">
      <c r="A54" s="7"/>
      <c r="B54" s="7"/>
      <c r="C54" s="7"/>
      <c r="D54" s="7"/>
      <c r="E54" s="7"/>
      <c r="F54" s="7"/>
      <c r="G54" s="7"/>
      <c r="H54" s="23"/>
      <c r="I54" s="23"/>
      <c r="J54" s="23"/>
      <c r="K54" s="7"/>
      <c r="L54" s="7"/>
      <c r="M54" s="70" t="s">
        <v>109</v>
      </c>
      <c r="N54" s="70"/>
      <c r="O54" s="1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K54" s="19"/>
    </row>
    <row r="55" spans="1:37" ht="11.25" customHeight="1">
      <c r="A55" s="17" t="s">
        <v>90</v>
      </c>
      <c r="B55" s="17"/>
      <c r="C55" s="17"/>
      <c r="D55" s="17"/>
      <c r="E55" s="17"/>
      <c r="F55" s="17" t="s">
        <v>26</v>
      </c>
      <c r="G55" s="17"/>
      <c r="H55" s="17"/>
      <c r="I55" s="17"/>
      <c r="J55" s="17"/>
      <c r="K55" s="84"/>
      <c r="L55" s="85"/>
      <c r="M55" s="70"/>
      <c r="N55" s="70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K55" s="19"/>
    </row>
    <row r="56" spans="11:37" ht="2.25" customHeight="1">
      <c r="K56" s="7"/>
      <c r="L56" s="7"/>
      <c r="M56" s="70" t="s">
        <v>109</v>
      </c>
      <c r="N56" s="70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K56" s="19"/>
    </row>
    <row r="57" spans="5:35" ht="10.5" customHeight="1">
      <c r="E57" s="16"/>
      <c r="F57" s="17" t="s">
        <v>25</v>
      </c>
      <c r="G57" s="16"/>
      <c r="H57" s="27"/>
      <c r="I57" s="1"/>
      <c r="J57" s="1"/>
      <c r="K57" s="84"/>
      <c r="L57" s="85"/>
      <c r="M57" s="70"/>
      <c r="N57" s="70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1:35" ht="2.25" customHeight="1">
      <c r="K58" s="7"/>
      <c r="L58" s="7"/>
      <c r="M58" s="7"/>
      <c r="N58" s="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</row>
    <row r="59" spans="1:35" ht="11.25" customHeight="1">
      <c r="A59" s="7" t="s">
        <v>91</v>
      </c>
      <c r="K59" s="84"/>
      <c r="L59" s="85"/>
      <c r="M59" s="7" t="s">
        <v>10</v>
      </c>
      <c r="N59" s="7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</row>
    <row r="60" spans="11:35" ht="2.25" customHeight="1">
      <c r="K60" s="7"/>
      <c r="L60" s="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</row>
    <row r="61" spans="1:35" ht="11.25" customHeight="1">
      <c r="A61" s="7" t="s">
        <v>96</v>
      </c>
      <c r="K61" s="84"/>
      <c r="L61" s="85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</row>
    <row r="62" spans="16:35" ht="12" customHeight="1"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</row>
    <row r="63" spans="1:35" ht="11.25" customHeight="1">
      <c r="A63" s="77" t="s">
        <v>99</v>
      </c>
      <c r="B63" s="77"/>
      <c r="C63" s="77"/>
      <c r="D63" s="77"/>
      <c r="E63" s="79" t="s">
        <v>104</v>
      </c>
      <c r="F63" s="79"/>
      <c r="G63" s="79"/>
      <c r="H63" s="79"/>
      <c r="I63" s="79"/>
      <c r="J63" s="79"/>
      <c r="K63" s="79"/>
      <c r="L63" s="79"/>
      <c r="M63" s="79"/>
      <c r="N63" s="79"/>
      <c r="O63" s="26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</row>
    <row r="64" spans="1:35" ht="11.25" customHeight="1">
      <c r="A64" s="77"/>
      <c r="B64" s="77"/>
      <c r="C64" s="77"/>
      <c r="D64" s="78"/>
      <c r="E64" s="79" t="s">
        <v>101</v>
      </c>
      <c r="F64" s="79"/>
      <c r="G64" s="79"/>
      <c r="H64" s="79" t="s">
        <v>102</v>
      </c>
      <c r="I64" s="79"/>
      <c r="J64" s="79"/>
      <c r="K64" s="79"/>
      <c r="L64" s="79" t="s">
        <v>103</v>
      </c>
      <c r="M64" s="79"/>
      <c r="N64" s="79"/>
      <c r="O64" s="26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</row>
    <row r="65" spans="1:35" ht="11.25" customHeight="1">
      <c r="A65" s="66" t="s">
        <v>108</v>
      </c>
      <c r="B65" s="67"/>
      <c r="C65" s="63"/>
      <c r="D65" s="64"/>
      <c r="E65" s="80"/>
      <c r="F65" s="79"/>
      <c r="G65" s="79"/>
      <c r="H65" s="79"/>
      <c r="I65" s="79"/>
      <c r="J65" s="79"/>
      <c r="K65" s="79"/>
      <c r="L65" s="79"/>
      <c r="M65" s="79"/>
      <c r="N65" s="79"/>
      <c r="O65" s="26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</row>
    <row r="66" spans="1:35" ht="11.25" customHeight="1">
      <c r="A66" s="66" t="s">
        <v>100</v>
      </c>
      <c r="B66" s="67"/>
      <c r="C66" s="67"/>
      <c r="D66" s="6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26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</row>
    <row r="67" ht="3" customHeight="1"/>
    <row r="68" spans="1:36" ht="12" customHeight="1">
      <c r="A68" s="100" t="s">
        <v>22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</row>
    <row r="69" spans="1:36" ht="11.25" customHeight="1">
      <c r="A69" s="26" t="s">
        <v>51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2" customHeigh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2"/>
    </row>
    <row r="71" spans="1:36" ht="12" customHeight="1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2"/>
    </row>
    <row r="72" ht="2.25" customHeight="1"/>
    <row r="73" spans="1:15" ht="11.25" customHeight="1">
      <c r="A73" s="7" t="s">
        <v>52</v>
      </c>
      <c r="O73" s="16"/>
    </row>
    <row r="74" spans="1:36" ht="11.25" customHeight="1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0"/>
    </row>
    <row r="75" spans="1:36" ht="11.2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</row>
    <row r="76" spans="1:15" ht="11.25" customHeight="1">
      <c r="A76" s="26" t="s">
        <v>53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8"/>
      <c r="N76" s="27"/>
      <c r="O76" s="16"/>
    </row>
    <row r="77" spans="1:36" ht="11.2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2"/>
    </row>
    <row r="78" spans="1:36" ht="11.25" customHeight="1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2"/>
    </row>
    <row r="79" spans="1:36" ht="11.2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2"/>
    </row>
    <row r="80" spans="1:36" ht="11.2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2"/>
    </row>
    <row r="81" spans="1:36" ht="13.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2"/>
    </row>
    <row r="82" spans="1:36" ht="12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2"/>
    </row>
    <row r="83" spans="1:36" ht="12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</row>
    <row r="84" spans="1:29" ht="12" customHeight="1">
      <c r="A84" s="48" t="s">
        <v>68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</row>
    <row r="85" spans="1:36" ht="12" customHeight="1">
      <c r="A85" s="73" t="s">
        <v>54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5"/>
    </row>
    <row r="86" ht="12" customHeight="1">
      <c r="A86" s="7" t="s">
        <v>79</v>
      </c>
    </row>
    <row r="87" spans="1:36" ht="12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 ht="12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 ht="12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</row>
    <row r="90" spans="1:36" ht="12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</row>
    <row r="91" ht="12" customHeight="1"/>
    <row r="92" ht="3" customHeight="1"/>
    <row r="93" spans="1:15" ht="12" customHeight="1">
      <c r="A93" s="7"/>
      <c r="B93" s="7"/>
      <c r="C93" s="7"/>
      <c r="D93" s="7"/>
      <c r="E93" s="7"/>
      <c r="F93" s="7"/>
      <c r="G93" s="7"/>
      <c r="H93" s="23"/>
      <c r="I93" s="23"/>
      <c r="J93" s="23"/>
      <c r="K93" s="8"/>
      <c r="L93" s="8"/>
      <c r="O93" s="16"/>
    </row>
    <row r="94" ht="12" customHeight="1"/>
    <row r="95" ht="2.25" customHeight="1"/>
    <row r="96" ht="13.5" customHeight="1"/>
    <row r="103" spans="1:36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</row>
    <row r="104" spans="1:36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1"/>
      <c r="L104" s="31"/>
      <c r="M104" s="47"/>
      <c r="N104" s="47"/>
      <c r="O104" s="2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14" spans="1:1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6"/>
    </row>
    <row r="119" spans="1:14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8"/>
      <c r="L119" s="8"/>
      <c r="M119" s="27"/>
      <c r="N119" s="27"/>
    </row>
    <row r="120" spans="1:15" ht="12.75">
      <c r="A120" s="44" t="s">
        <v>79</v>
      </c>
      <c r="B120" s="4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36" ht="12.75">
      <c r="A121" s="4"/>
      <c r="B121" s="4"/>
      <c r="C121" s="4"/>
      <c r="D121" s="4"/>
      <c r="E121" s="8"/>
      <c r="F121" s="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H121" s="1"/>
      <c r="AI121" s="1"/>
      <c r="AJ121" s="1"/>
    </row>
    <row r="122" spans="1:36" ht="12.75">
      <c r="A122" s="29"/>
      <c r="B122" s="4"/>
      <c r="C122" s="4"/>
      <c r="D122" s="4"/>
      <c r="E122" s="37"/>
      <c r="F122" s="2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H122" s="1"/>
      <c r="AI122" s="1"/>
      <c r="AJ122" s="1"/>
    </row>
    <row r="123" spans="1:3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5"/>
      <c r="AF123" s="12"/>
      <c r="AG123" s="11" t="s">
        <v>4</v>
      </c>
      <c r="AH123" s="5"/>
      <c r="AI123" s="37"/>
      <c r="AJ123" s="26"/>
    </row>
    <row r="124" spans="1:3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"/>
      <c r="AF124" s="1"/>
      <c r="AG124" s="1"/>
      <c r="AH124" s="26"/>
      <c r="AI124" s="26"/>
      <c r="AJ124" s="26"/>
    </row>
    <row r="125" spans="1:3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3"/>
      <c r="T125" s="23"/>
      <c r="U125" s="23"/>
      <c r="V125" s="23"/>
      <c r="W125" s="23"/>
      <c r="X125" s="23"/>
      <c r="Y125" s="23"/>
      <c r="Z125" s="5"/>
      <c r="AA125" s="5"/>
      <c r="AB125" s="5"/>
      <c r="AC125" s="5"/>
      <c r="AD125" s="5"/>
      <c r="AE125" s="17" t="s">
        <v>21</v>
      </c>
      <c r="AF125" s="1"/>
      <c r="AG125" s="1"/>
      <c r="AH125" s="5"/>
      <c r="AI125" s="37"/>
      <c r="AJ125" s="23"/>
    </row>
    <row r="126" spans="1:3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1:3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</row>
    <row r="128" spans="1:3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3"/>
      <c r="T128" s="23"/>
      <c r="U128" s="23"/>
      <c r="V128" s="23"/>
      <c r="W128" s="23"/>
      <c r="X128" s="23"/>
      <c r="Y128" s="23"/>
      <c r="Z128" s="23"/>
      <c r="AA128" s="23"/>
      <c r="AB128" s="26"/>
      <c r="AC128" s="26"/>
      <c r="AD128" s="26"/>
      <c r="AE128" s="26"/>
      <c r="AF128" s="26"/>
      <c r="AG128" s="26"/>
      <c r="AH128" s="26"/>
      <c r="AI128" s="37"/>
      <c r="AJ128" s="26"/>
    </row>
    <row r="129" spans="1:3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3"/>
      <c r="T129" s="33"/>
      <c r="U129" s="23"/>
      <c r="V129" s="33"/>
      <c r="W129" s="33"/>
      <c r="X129" s="33"/>
      <c r="Y129" s="33"/>
      <c r="Z129" s="33"/>
      <c r="AA129" s="33"/>
      <c r="AB129" s="23"/>
      <c r="AC129" s="33"/>
      <c r="AD129" s="33"/>
      <c r="AE129" s="33"/>
      <c r="AF129" s="33"/>
      <c r="AG129" s="33"/>
      <c r="AH129" s="33"/>
      <c r="AI129" s="33"/>
      <c r="AJ129" s="33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37"/>
      <c r="AJ130" s="33"/>
    </row>
    <row r="131" spans="1:3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33"/>
      <c r="AI131" s="33"/>
      <c r="AJ131" s="33"/>
    </row>
    <row r="132" spans="1:3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5"/>
      <c r="AG132" s="5"/>
      <c r="AH132" s="5"/>
      <c r="AI132" s="37"/>
      <c r="AJ132" s="33"/>
    </row>
    <row r="133" spans="1:3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4"/>
      <c r="T133" s="34"/>
      <c r="U133" s="23"/>
      <c r="V133" s="33"/>
      <c r="W133" s="33"/>
      <c r="X133" s="33"/>
      <c r="Y133" s="33"/>
      <c r="Z133" s="33"/>
      <c r="AA133" s="33"/>
      <c r="AB133" s="23"/>
      <c r="AC133" s="33"/>
      <c r="AD133" s="33"/>
      <c r="AE133" s="33"/>
      <c r="AF133" s="33"/>
      <c r="AG133" s="33"/>
      <c r="AH133" s="33"/>
      <c r="AI133" s="33"/>
      <c r="AJ133" s="33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3"/>
      <c r="T134" s="26"/>
      <c r="U134" s="26"/>
      <c r="V134" s="5"/>
      <c r="W134" s="5"/>
      <c r="X134" s="5"/>
      <c r="Y134" s="5"/>
      <c r="Z134" s="5"/>
      <c r="AA134" s="5"/>
      <c r="AB134" s="26"/>
      <c r="AC134" s="26"/>
      <c r="AD134" s="26"/>
      <c r="AE134" s="26"/>
      <c r="AF134" s="26"/>
      <c r="AG134" s="26"/>
      <c r="AH134" s="26"/>
      <c r="AI134" s="37"/>
      <c r="AJ134" s="26"/>
    </row>
    <row r="135" spans="1:3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</row>
    <row r="136" spans="1:3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6"/>
      <c r="T136" s="23"/>
      <c r="U136" s="23"/>
      <c r="V136" s="23"/>
      <c r="W136" s="23"/>
      <c r="X136" s="23"/>
      <c r="Y136" s="23"/>
      <c r="Z136" s="23"/>
      <c r="AA136" s="23"/>
      <c r="AB136" s="26"/>
      <c r="AC136" s="26"/>
      <c r="AD136" s="26"/>
      <c r="AE136" s="26"/>
      <c r="AF136" s="26"/>
      <c r="AG136" s="26"/>
      <c r="AH136" s="26"/>
      <c r="AI136" s="37"/>
      <c r="AJ136" s="26"/>
    </row>
    <row r="137" spans="1:3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1:3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37"/>
      <c r="AJ138" s="26"/>
    </row>
    <row r="139" spans="1:3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1:3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37"/>
      <c r="AJ140" s="26"/>
    </row>
    <row r="141" spans="1:3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1:3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37"/>
      <c r="AJ142" s="26"/>
    </row>
    <row r="143" spans="1:3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</row>
    <row r="144" spans="1:3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37"/>
      <c r="AJ144" s="26"/>
    </row>
    <row r="145" spans="1:3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1:3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26"/>
    </row>
    <row r="147" spans="1:3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1:3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26"/>
    </row>
    <row r="149" spans="1:3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</row>
    <row r="150" spans="1:3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26"/>
    </row>
    <row r="151" spans="1:3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</row>
    <row r="152" spans="1:3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26"/>
    </row>
    <row r="153" spans="1:3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1:3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1:3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6"/>
      <c r="AI156" s="26"/>
      <c r="AJ156" s="26"/>
    </row>
    <row r="157" spans="1:3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26"/>
    </row>
    <row r="158" spans="1:3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</row>
    <row r="159" spans="1:3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26"/>
    </row>
    <row r="160" spans="1:3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27"/>
    </row>
    <row r="161" spans="1:3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27"/>
    </row>
    <row r="162" spans="1:3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7"/>
    </row>
    <row r="163" spans="1:3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27"/>
    </row>
    <row r="164" spans="1:3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4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</sheetData>
  <sheetProtection/>
  <mergeCells count="88">
    <mergeCell ref="A1:AJ1"/>
    <mergeCell ref="A8:AK8"/>
    <mergeCell ref="A9:AK9"/>
    <mergeCell ref="A10:AK10"/>
    <mergeCell ref="A12:AK12"/>
    <mergeCell ref="A15:D15"/>
    <mergeCell ref="E14:AJ14"/>
    <mergeCell ref="A11:AJ11"/>
    <mergeCell ref="E13:AJ13"/>
    <mergeCell ref="E15:AJ15"/>
    <mergeCell ref="A6:AK6"/>
    <mergeCell ref="A7:N7"/>
    <mergeCell ref="O7:S7"/>
    <mergeCell ref="T7:U7"/>
    <mergeCell ref="W7:Y7"/>
    <mergeCell ref="AA7:AF7"/>
    <mergeCell ref="AF23:AH23"/>
    <mergeCell ref="AI32:AJ33"/>
    <mergeCell ref="A82:AJ82"/>
    <mergeCell ref="A78:AJ78"/>
    <mergeCell ref="A79:AJ79"/>
    <mergeCell ref="A80:AJ80"/>
    <mergeCell ref="K47:L47"/>
    <mergeCell ref="K29:M29"/>
    <mergeCell ref="M22:N23"/>
    <mergeCell ref="A77:AJ77"/>
    <mergeCell ref="T132:AE132"/>
    <mergeCell ref="M34:N35"/>
    <mergeCell ref="K35:L35"/>
    <mergeCell ref="A21:N21"/>
    <mergeCell ref="A75:AJ75"/>
    <mergeCell ref="A71:AJ71"/>
    <mergeCell ref="K45:L45"/>
    <mergeCell ref="AF33:AH33"/>
    <mergeCell ref="K41:L41"/>
    <mergeCell ref="A68:AJ68"/>
    <mergeCell ref="A35:H35"/>
    <mergeCell ref="P48:AI49"/>
    <mergeCell ref="A81:AJ81"/>
    <mergeCell ref="P50:AI51"/>
    <mergeCell ref="P52:AI53"/>
    <mergeCell ref="A70:AJ70"/>
    <mergeCell ref="K53:L53"/>
    <mergeCell ref="AF35:AH35"/>
    <mergeCell ref="K61:L61"/>
    <mergeCell ref="A74:AJ74"/>
    <mergeCell ref="E18:AJ18"/>
    <mergeCell ref="P46:AI47"/>
    <mergeCell ref="E16:AJ16"/>
    <mergeCell ref="K49:L49"/>
    <mergeCell ref="K51:L51"/>
    <mergeCell ref="AF41:AH41"/>
    <mergeCell ref="AF31:AH31"/>
    <mergeCell ref="K39:L39"/>
    <mergeCell ref="P21:AJ21"/>
    <mergeCell ref="AF25:AH25"/>
    <mergeCell ref="K23:L23"/>
    <mergeCell ref="B29:C29"/>
    <mergeCell ref="P56:AI57"/>
    <mergeCell ref="P58:AI59"/>
    <mergeCell ref="P60:AI61"/>
    <mergeCell ref="K55:L55"/>
    <mergeCell ref="K57:L57"/>
    <mergeCell ref="K59:L59"/>
    <mergeCell ref="P54:AI55"/>
    <mergeCell ref="A33:N33"/>
    <mergeCell ref="P62:AI62"/>
    <mergeCell ref="P63:AI63"/>
    <mergeCell ref="P64:AI64"/>
    <mergeCell ref="P65:AI65"/>
    <mergeCell ref="P66:AI66"/>
    <mergeCell ref="AC41:AE41"/>
    <mergeCell ref="H65:K65"/>
    <mergeCell ref="L65:N65"/>
    <mergeCell ref="E66:G66"/>
    <mergeCell ref="H66:K66"/>
    <mergeCell ref="L66:N66"/>
    <mergeCell ref="E63:N63"/>
    <mergeCell ref="A85:AJ85"/>
    <mergeCell ref="A87:AJ87"/>
    <mergeCell ref="A88:AJ88"/>
    <mergeCell ref="A89:AJ89"/>
    <mergeCell ref="A90:AJ90"/>
    <mergeCell ref="A63:D64"/>
    <mergeCell ref="L64:N64"/>
    <mergeCell ref="H64:K64"/>
    <mergeCell ref="E64:G64"/>
    <mergeCell ref="E65:G65"/>
  </mergeCells>
  <printOptions horizontalCentered="1" verticalCentered="1"/>
  <pageMargins left="0" right="0" top="0" bottom="0" header="0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8"/>
  <sheetViews>
    <sheetView zoomScalePageLayoutView="0" workbookViewId="0" topLeftCell="C1">
      <selection activeCell="BF41" sqref="BF41"/>
    </sheetView>
  </sheetViews>
  <sheetFormatPr defaultColWidth="9.00390625" defaultRowHeight="12.75"/>
  <cols>
    <col min="1" max="1" width="2.75390625" style="0" hidden="1" customWidth="1"/>
    <col min="2" max="2" width="14.00390625" style="0" hidden="1" customWidth="1"/>
    <col min="3" max="3" width="2.75390625" style="0" customWidth="1"/>
    <col min="4" max="4" width="4.75390625" style="0" customWidth="1"/>
    <col min="5" max="5" width="3.375" style="0" customWidth="1"/>
    <col min="6" max="6" width="2.75390625" style="0" customWidth="1"/>
    <col min="7" max="7" width="6.875" style="0" customWidth="1"/>
    <col min="8" max="8" width="3.625" style="0" customWidth="1"/>
    <col min="9" max="9" width="2.00390625" style="0" customWidth="1"/>
    <col min="10" max="10" width="1.00390625" style="0" customWidth="1"/>
    <col min="11" max="11" width="3.375" style="0" customWidth="1"/>
    <col min="12" max="12" width="1.625" style="0" customWidth="1"/>
    <col min="13" max="13" width="2.125" style="0" customWidth="1"/>
    <col min="14" max="14" width="6.375" style="0" customWidth="1"/>
    <col min="15" max="15" width="2.75390625" style="0" customWidth="1"/>
    <col min="16" max="16" width="3.25390625" style="0" customWidth="1"/>
    <col min="17" max="17" width="0.6171875" style="0" customWidth="1"/>
    <col min="18" max="18" width="3.375" style="0" customWidth="1"/>
    <col min="19" max="19" width="2.75390625" style="0" customWidth="1"/>
    <col min="20" max="20" width="0.6171875" style="0" customWidth="1"/>
    <col min="21" max="21" width="2.00390625" style="0" customWidth="1"/>
    <col min="22" max="22" width="1.625" style="0" customWidth="1"/>
    <col min="23" max="23" width="3.125" style="0" customWidth="1"/>
    <col min="24" max="24" width="1.75390625" style="0" customWidth="1"/>
    <col min="25" max="25" width="2.625" style="0" customWidth="1"/>
    <col min="26" max="26" width="3.75390625" style="0" customWidth="1"/>
    <col min="27" max="28" width="2.75390625" style="0" customWidth="1"/>
    <col min="29" max="29" width="4.00390625" style="0" customWidth="1"/>
    <col min="30" max="31" width="2.75390625" style="0" customWidth="1"/>
    <col min="32" max="32" width="0.6171875" style="0" customWidth="1"/>
    <col min="33" max="33" width="0.74609375" style="0" customWidth="1"/>
    <col min="34" max="34" width="2.75390625" style="0" customWidth="1"/>
    <col min="35" max="35" width="2.00390625" style="0" customWidth="1"/>
    <col min="36" max="37" width="2.75390625" style="0" customWidth="1"/>
    <col min="38" max="38" width="6.00390625" style="0" customWidth="1"/>
    <col min="39" max="40" width="2.75390625" style="0" hidden="1" customWidth="1"/>
    <col min="41" max="41" width="0.6171875" style="0" hidden="1" customWidth="1"/>
    <col min="42" max="43" width="2.75390625" style="0" hidden="1" customWidth="1"/>
    <col min="44" max="44" width="0.6171875" style="0" hidden="1" customWidth="1"/>
    <col min="45" max="46" width="2.75390625" style="0" hidden="1" customWidth="1"/>
    <col min="47" max="47" width="0.6171875" style="0" hidden="1" customWidth="1"/>
    <col min="48" max="49" width="2.75390625" style="0" hidden="1" customWidth="1"/>
    <col min="50" max="50" width="0.6171875" style="0" hidden="1" customWidth="1"/>
    <col min="51" max="52" width="2.75390625" style="0" hidden="1" customWidth="1"/>
    <col min="53" max="53" width="0.37109375" style="0" customWidth="1"/>
    <col min="54" max="54" width="1.12109375" style="0" customWidth="1"/>
  </cols>
  <sheetData>
    <row r="1" spans="2:56" ht="12.75">
      <c r="B1" s="39"/>
      <c r="D1" s="39"/>
      <c r="F1" s="104" t="s">
        <v>12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31"/>
      <c r="AC1" s="128"/>
      <c r="AD1" s="128"/>
      <c r="AE1" s="128"/>
      <c r="AF1" s="15" t="s">
        <v>6</v>
      </c>
      <c r="AM1" s="39"/>
      <c r="AN1" s="39"/>
      <c r="AO1" s="39"/>
      <c r="AP1" s="39"/>
      <c r="AQ1" s="3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5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75">
      <c r="A3" s="24"/>
      <c r="B3" s="24"/>
      <c r="C3" s="100"/>
      <c r="D3" s="100"/>
      <c r="E3" s="100"/>
      <c r="F3" s="100"/>
      <c r="G3" s="100"/>
      <c r="H3" s="100"/>
      <c r="I3" s="100"/>
      <c r="J3" s="27"/>
      <c r="K3" s="27"/>
      <c r="L3" s="27"/>
      <c r="M3" s="27"/>
      <c r="N3" s="27"/>
      <c r="O3" s="27"/>
      <c r="P3" s="24"/>
      <c r="Q3" s="2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6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3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7"/>
      <c r="AF7" s="27"/>
      <c r="AG7" s="27"/>
      <c r="AH7" s="27"/>
      <c r="AI7" s="2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6" ht="3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27"/>
      <c r="AF9" s="27"/>
      <c r="AG9" s="27"/>
      <c r="AH9" s="27"/>
      <c r="AI9" s="2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2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27"/>
      <c r="AF11" s="27"/>
      <c r="AG11" s="27"/>
      <c r="AH11" s="27"/>
      <c r="AI11" s="2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1"/>
      <c r="AW11" s="1"/>
      <c r="AX11" s="1"/>
      <c r="AY11" s="1"/>
      <c r="AZ11" s="1"/>
      <c r="BA11" s="1"/>
      <c r="BB11" s="1"/>
      <c r="BC11" s="1"/>
      <c r="BD11" s="1"/>
    </row>
    <row r="12" spans="1:36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1"/>
    </row>
    <row r="13" spans="1:36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7"/>
      <c r="AF13" s="27"/>
      <c r="AG13" s="27"/>
      <c r="AH13" s="27"/>
      <c r="AI13" s="27"/>
      <c r="AJ13" s="1"/>
    </row>
    <row r="14" spans="1:36" ht="12.75">
      <c r="A14" s="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"/>
    </row>
    <row r="15" spans="1:36" ht="5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1"/>
    </row>
    <row r="16" spans="1:36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1"/>
    </row>
    <row r="17" spans="1:36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1"/>
    </row>
    <row r="18" spans="1:36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/>
    </row>
    <row r="19" spans="1:36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"/>
    </row>
    <row r="20" spans="1:36" ht="3" customHeight="1">
      <c r="A20" s="8"/>
      <c r="B20" s="8"/>
      <c r="C20" s="8"/>
      <c r="D20" s="8"/>
      <c r="E20" s="8"/>
      <c r="F20" s="8"/>
      <c r="G20" s="8"/>
      <c r="H20" s="8"/>
      <c r="I20" s="27"/>
      <c r="J20" s="27"/>
      <c r="K20" s="27"/>
      <c r="L20" s="27"/>
      <c r="M20" s="1"/>
      <c r="N20" s="27"/>
      <c r="O20" s="27"/>
      <c r="P20" s="27"/>
      <c r="Q20" s="27"/>
      <c r="R20" s="27"/>
      <c r="S20" s="27"/>
      <c r="T20" s="27"/>
      <c r="U20" s="27"/>
      <c r="V20" s="1"/>
      <c r="W20" s="27"/>
      <c r="X20" s="27"/>
      <c r="Y20" s="27"/>
      <c r="Z20" s="27"/>
      <c r="AA20" s="8"/>
      <c r="AB20" s="8"/>
      <c r="AC20" s="8"/>
      <c r="AD20" s="8"/>
      <c r="AE20" s="8"/>
      <c r="AF20" s="8"/>
      <c r="AG20" s="8"/>
      <c r="AH20" s="8"/>
      <c r="AI20" s="8"/>
      <c r="AJ20" s="1"/>
    </row>
    <row r="21" spans="1:36" ht="12" customHeight="1">
      <c r="A21" s="8"/>
      <c r="B21" s="8"/>
      <c r="C21" s="8"/>
      <c r="D21" s="8"/>
      <c r="E21" s="8"/>
      <c r="F21" s="8"/>
      <c r="G21" s="8"/>
      <c r="H21" s="8"/>
      <c r="I21" s="27"/>
      <c r="J21" s="27"/>
      <c r="K21" s="27"/>
      <c r="L21" s="27"/>
      <c r="M21" s="6"/>
      <c r="N21" s="27"/>
      <c r="O21" s="27"/>
      <c r="P21" s="27"/>
      <c r="Q21" s="27"/>
      <c r="R21" s="27"/>
      <c r="S21" s="27"/>
      <c r="T21" s="27"/>
      <c r="U21" s="27"/>
      <c r="V21" s="6"/>
      <c r="W21" s="27"/>
      <c r="X21" s="27"/>
      <c r="Y21" s="27"/>
      <c r="Z21" s="27"/>
      <c r="AA21" s="8"/>
      <c r="AB21" s="8"/>
      <c r="AC21" s="8"/>
      <c r="AD21" s="8"/>
      <c r="AE21" s="8"/>
      <c r="AF21" s="8"/>
      <c r="AG21" s="8"/>
      <c r="AH21" s="8"/>
      <c r="AI21" s="8"/>
      <c r="AJ21" s="1"/>
    </row>
    <row r="22" spans="1:36" ht="3" customHeight="1">
      <c r="A22" s="8"/>
      <c r="B22" s="8"/>
      <c r="C22" s="8"/>
      <c r="D22" s="8"/>
      <c r="E22" s="8"/>
      <c r="F22" s="8"/>
      <c r="G22" s="8"/>
      <c r="H22" s="8"/>
      <c r="I22" s="27"/>
      <c r="J22" s="27"/>
      <c r="K22" s="27"/>
      <c r="L22" s="27"/>
      <c r="M22" s="6"/>
      <c r="N22" s="27"/>
      <c r="O22" s="27"/>
      <c r="P22" s="27"/>
      <c r="Q22" s="27"/>
      <c r="R22" s="27"/>
      <c r="S22" s="27"/>
      <c r="T22" s="27"/>
      <c r="U22" s="27"/>
      <c r="V22" s="6"/>
      <c r="W22" s="27"/>
      <c r="X22" s="27"/>
      <c r="Y22" s="27"/>
      <c r="Z22" s="27"/>
      <c r="AA22" s="8"/>
      <c r="AB22" s="8"/>
      <c r="AC22" s="8"/>
      <c r="AD22" s="8"/>
      <c r="AE22" s="8"/>
      <c r="AF22" s="8"/>
      <c r="AG22" s="8"/>
      <c r="AH22" s="8"/>
      <c r="AI22" s="8"/>
      <c r="AJ22" s="1"/>
    </row>
    <row r="23" spans="1:36" ht="3" customHeight="1">
      <c r="A23" s="8"/>
      <c r="B23" s="8"/>
      <c r="C23" s="8"/>
      <c r="D23" s="8"/>
      <c r="E23" s="8"/>
      <c r="F23" s="8"/>
      <c r="G23" s="8"/>
      <c r="H23" s="8"/>
      <c r="I23" s="27"/>
      <c r="J23" s="27"/>
      <c r="K23" s="27"/>
      <c r="L23" s="27"/>
      <c r="M23" s="6"/>
      <c r="N23" s="27"/>
      <c r="O23" s="27"/>
      <c r="P23" s="27"/>
      <c r="Q23" s="27"/>
      <c r="R23" s="27"/>
      <c r="S23" s="27"/>
      <c r="T23" s="27"/>
      <c r="U23" s="27"/>
      <c r="V23" s="6"/>
      <c r="W23" s="27"/>
      <c r="X23" s="27"/>
      <c r="Y23" s="27"/>
      <c r="Z23" s="27"/>
      <c r="AA23" s="8"/>
      <c r="AB23" s="8"/>
      <c r="AC23" s="8"/>
      <c r="AD23" s="8"/>
      <c r="AE23" s="8"/>
      <c r="AF23" s="8"/>
      <c r="AG23" s="8"/>
      <c r="AH23" s="8"/>
      <c r="AI23" s="8"/>
      <c r="AJ23" s="1"/>
    </row>
    <row r="24" spans="1:36" ht="12" customHeight="1">
      <c r="A24" s="8"/>
      <c r="B24" s="8"/>
      <c r="C24" s="8"/>
      <c r="D24" s="8"/>
      <c r="E24" s="8"/>
      <c r="F24" s="8"/>
      <c r="G24" s="8"/>
      <c r="H24" s="8"/>
      <c r="I24" s="27"/>
      <c r="J24" s="27"/>
      <c r="K24" s="27"/>
      <c r="L24" s="27"/>
      <c r="M24" s="6"/>
      <c r="N24" s="27"/>
      <c r="O24" s="27"/>
      <c r="P24" s="27"/>
      <c r="Q24" s="27"/>
      <c r="R24" s="27"/>
      <c r="S24" s="27"/>
      <c r="T24" s="27"/>
      <c r="U24" s="27"/>
      <c r="V24" s="6"/>
      <c r="W24" s="27"/>
      <c r="X24" s="27"/>
      <c r="Y24" s="27"/>
      <c r="Z24" s="27"/>
      <c r="AA24" s="8"/>
      <c r="AB24" s="8"/>
      <c r="AC24" s="8"/>
      <c r="AD24" s="8"/>
      <c r="AE24" s="8"/>
      <c r="AF24" s="8"/>
      <c r="AG24" s="8"/>
      <c r="AH24" s="8"/>
      <c r="AI24" s="8"/>
      <c r="AJ24" s="1"/>
    </row>
    <row r="25" spans="1:36" ht="3" customHeight="1">
      <c r="A25" s="8"/>
      <c r="B25" s="8"/>
      <c r="C25" s="8"/>
      <c r="D25" s="8"/>
      <c r="E25" s="8"/>
      <c r="F25" s="8"/>
      <c r="G25" s="8"/>
      <c r="H25" s="8"/>
      <c r="I25" s="27"/>
      <c r="J25" s="27"/>
      <c r="K25" s="27"/>
      <c r="L25" s="27"/>
      <c r="M25" s="6"/>
      <c r="N25" s="27"/>
      <c r="O25" s="27"/>
      <c r="P25" s="27"/>
      <c r="Q25" s="27"/>
      <c r="R25" s="27"/>
      <c r="S25" s="27"/>
      <c r="T25" s="27"/>
      <c r="U25" s="27"/>
      <c r="V25" s="6"/>
      <c r="W25" s="27"/>
      <c r="X25" s="27"/>
      <c r="Y25" s="27"/>
      <c r="Z25" s="27"/>
      <c r="AA25" s="8"/>
      <c r="AB25" s="8"/>
      <c r="AC25" s="8"/>
      <c r="AD25" s="8"/>
      <c r="AE25" s="8"/>
      <c r="AF25" s="8"/>
      <c r="AG25" s="8"/>
      <c r="AH25" s="8"/>
      <c r="AI25" s="8"/>
      <c r="AJ25" s="1"/>
    </row>
    <row r="26" spans="1:36" ht="3" customHeight="1">
      <c r="A26" s="8"/>
      <c r="B26" s="8"/>
      <c r="C26" s="8"/>
      <c r="D26" s="8"/>
      <c r="E26" s="8"/>
      <c r="F26" s="8"/>
      <c r="G26" s="8"/>
      <c r="H26" s="8"/>
      <c r="I26" s="27"/>
      <c r="J26" s="27"/>
      <c r="K26" s="27"/>
      <c r="L26" s="27"/>
      <c r="M26" s="6"/>
      <c r="N26" s="27"/>
      <c r="O26" s="27"/>
      <c r="P26" s="27"/>
      <c r="Q26" s="27"/>
      <c r="R26" s="27"/>
      <c r="S26" s="27"/>
      <c r="T26" s="27"/>
      <c r="U26" s="27"/>
      <c r="V26" s="6"/>
      <c r="W26" s="27"/>
      <c r="X26" s="27"/>
      <c r="Y26" s="27"/>
      <c r="Z26" s="27"/>
      <c r="AA26" s="8"/>
      <c r="AB26" s="8"/>
      <c r="AC26" s="8"/>
      <c r="AD26" s="8"/>
      <c r="AE26" s="8"/>
      <c r="AF26" s="8"/>
      <c r="AG26" s="8"/>
      <c r="AH26" s="8"/>
      <c r="AI26" s="8"/>
      <c r="AJ26" s="1"/>
    </row>
    <row r="27" spans="1:36" ht="12" customHeight="1">
      <c r="A27" s="8"/>
      <c r="B27" s="8"/>
      <c r="C27" s="8"/>
      <c r="D27" s="8"/>
      <c r="E27" s="8"/>
      <c r="F27" s="8"/>
      <c r="G27" s="8"/>
      <c r="H27" s="8"/>
      <c r="I27" s="27"/>
      <c r="J27" s="27"/>
      <c r="K27" s="27"/>
      <c r="L27" s="27"/>
      <c r="M27" s="6"/>
      <c r="N27" s="27"/>
      <c r="O27" s="27"/>
      <c r="P27" s="27"/>
      <c r="Q27" s="27"/>
      <c r="R27" s="27"/>
      <c r="S27" s="27"/>
      <c r="T27" s="27"/>
      <c r="U27" s="27"/>
      <c r="V27" s="6"/>
      <c r="W27" s="27"/>
      <c r="X27" s="27"/>
      <c r="Y27" s="27"/>
      <c r="Z27" s="27"/>
      <c r="AA27" s="8"/>
      <c r="AB27" s="8"/>
      <c r="AC27" s="8"/>
      <c r="AD27" s="8"/>
      <c r="AE27" s="8"/>
      <c r="AF27" s="8"/>
      <c r="AG27" s="8"/>
      <c r="AH27" s="8"/>
      <c r="AI27" s="8"/>
      <c r="AJ27" s="1"/>
    </row>
    <row r="28" spans="1:36" ht="3" customHeight="1">
      <c r="A28" s="8"/>
      <c r="B28" s="8"/>
      <c r="C28" s="8"/>
      <c r="D28" s="8"/>
      <c r="E28" s="8"/>
      <c r="F28" s="8"/>
      <c r="G28" s="8"/>
      <c r="H28" s="8"/>
      <c r="I28" s="27"/>
      <c r="J28" s="27"/>
      <c r="K28" s="27"/>
      <c r="L28" s="27"/>
      <c r="M28" s="6"/>
      <c r="N28" s="27"/>
      <c r="O28" s="27"/>
      <c r="P28" s="27"/>
      <c r="Q28" s="27"/>
      <c r="R28" s="27"/>
      <c r="S28" s="27"/>
      <c r="T28" s="27"/>
      <c r="U28" s="27"/>
      <c r="V28" s="6"/>
      <c r="W28" s="27"/>
      <c r="X28" s="27"/>
      <c r="Y28" s="27"/>
      <c r="Z28" s="27"/>
      <c r="AA28" s="8"/>
      <c r="AB28" s="8"/>
      <c r="AC28" s="8"/>
      <c r="AD28" s="8"/>
      <c r="AE28" s="8"/>
      <c r="AF28" s="8"/>
      <c r="AG28" s="8"/>
      <c r="AH28" s="8"/>
      <c r="AI28" s="8"/>
      <c r="AJ28" s="1"/>
    </row>
    <row r="29" spans="1:36" ht="3" customHeight="1">
      <c r="A29" s="8"/>
      <c r="B29" s="8"/>
      <c r="C29" s="8"/>
      <c r="D29" s="8"/>
      <c r="E29" s="8"/>
      <c r="F29" s="8"/>
      <c r="G29" s="8"/>
      <c r="H29" s="8"/>
      <c r="I29" s="27"/>
      <c r="J29" s="27"/>
      <c r="K29" s="27"/>
      <c r="L29" s="27"/>
      <c r="M29" s="6"/>
      <c r="N29" s="27"/>
      <c r="O29" s="27"/>
      <c r="P29" s="27"/>
      <c r="Q29" s="27"/>
      <c r="R29" s="27"/>
      <c r="S29" s="27"/>
      <c r="T29" s="27"/>
      <c r="U29" s="27"/>
      <c r="V29" s="6"/>
      <c r="W29" s="27"/>
      <c r="X29" s="27"/>
      <c r="Y29" s="27"/>
      <c r="Z29" s="27"/>
      <c r="AA29" s="8"/>
      <c r="AB29" s="8"/>
      <c r="AC29" s="8"/>
      <c r="AD29" s="8"/>
      <c r="AE29" s="8"/>
      <c r="AF29" s="8"/>
      <c r="AG29" s="8"/>
      <c r="AH29" s="8"/>
      <c r="AI29" s="8"/>
      <c r="AJ29" s="1"/>
    </row>
    <row r="30" spans="1:36" ht="12" customHeight="1">
      <c r="A30" s="8"/>
      <c r="B30" s="8"/>
      <c r="C30" s="8"/>
      <c r="D30" s="8"/>
      <c r="E30" s="8"/>
      <c r="F30" s="8"/>
      <c r="G30" s="8"/>
      <c r="H30" s="8"/>
      <c r="I30" s="27"/>
      <c r="J30" s="27"/>
      <c r="K30" s="27"/>
      <c r="L30" s="27"/>
      <c r="M30" s="6"/>
      <c r="N30" s="27"/>
      <c r="O30" s="27"/>
      <c r="P30" s="27"/>
      <c r="Q30" s="27"/>
      <c r="R30" s="27"/>
      <c r="S30" s="27"/>
      <c r="T30" s="27"/>
      <c r="U30" s="27"/>
      <c r="V30" s="6"/>
      <c r="W30" s="27"/>
      <c r="X30" s="27"/>
      <c r="Y30" s="27"/>
      <c r="Z30" s="27"/>
      <c r="AA30" s="8"/>
      <c r="AB30" s="8"/>
      <c r="AC30" s="8"/>
      <c r="AD30" s="8"/>
      <c r="AE30" s="8"/>
      <c r="AF30" s="8"/>
      <c r="AG30" s="8"/>
      <c r="AH30" s="8"/>
      <c r="AI30" s="8"/>
      <c r="AJ30" s="1"/>
    </row>
    <row r="31" spans="1:36" ht="3" customHeight="1">
      <c r="A31" s="8"/>
      <c r="B31" s="8"/>
      <c r="C31" s="8"/>
      <c r="D31" s="8"/>
      <c r="E31" s="8"/>
      <c r="F31" s="8"/>
      <c r="G31" s="8"/>
      <c r="H31" s="8"/>
      <c r="I31" s="27"/>
      <c r="J31" s="27"/>
      <c r="K31" s="27"/>
      <c r="L31" s="27"/>
      <c r="M31" s="6"/>
      <c r="N31" s="27"/>
      <c r="O31" s="27"/>
      <c r="P31" s="27"/>
      <c r="Q31" s="27"/>
      <c r="R31" s="27"/>
      <c r="S31" s="27"/>
      <c r="T31" s="27"/>
      <c r="U31" s="27"/>
      <c r="V31" s="6"/>
      <c r="W31" s="27"/>
      <c r="X31" s="27"/>
      <c r="Y31" s="27"/>
      <c r="Z31" s="27"/>
      <c r="AA31" s="8"/>
      <c r="AB31" s="8"/>
      <c r="AC31" s="8"/>
      <c r="AD31" s="8"/>
      <c r="AE31" s="8"/>
      <c r="AF31" s="8"/>
      <c r="AG31" s="8"/>
      <c r="AH31" s="8"/>
      <c r="AI31" s="8"/>
      <c r="AJ31" s="1"/>
    </row>
    <row r="32" spans="1:36" ht="3" customHeight="1">
      <c r="A32" s="8"/>
      <c r="B32" s="8"/>
      <c r="C32" s="8"/>
      <c r="D32" s="8"/>
      <c r="E32" s="8"/>
      <c r="F32" s="8"/>
      <c r="G32" s="8"/>
      <c r="H32" s="8"/>
      <c r="I32" s="27"/>
      <c r="J32" s="27"/>
      <c r="K32" s="27"/>
      <c r="L32" s="27"/>
      <c r="M32" s="6"/>
      <c r="N32" s="27"/>
      <c r="O32" s="27"/>
      <c r="P32" s="27"/>
      <c r="Q32" s="27"/>
      <c r="R32" s="27"/>
      <c r="S32" s="27"/>
      <c r="T32" s="27"/>
      <c r="U32" s="27"/>
      <c r="V32" s="6"/>
      <c r="W32" s="27"/>
      <c r="X32" s="27"/>
      <c r="Y32" s="27"/>
      <c r="Z32" s="27"/>
      <c r="AA32" s="8"/>
      <c r="AB32" s="8"/>
      <c r="AC32" s="8"/>
      <c r="AD32" s="8"/>
      <c r="AE32" s="8"/>
      <c r="AF32" s="8"/>
      <c r="AG32" s="8"/>
      <c r="AH32" s="8"/>
      <c r="AI32" s="8"/>
      <c r="AJ32" s="1"/>
    </row>
    <row r="33" spans="1:36" ht="12" customHeight="1">
      <c r="A33" s="8"/>
      <c r="B33" s="8"/>
      <c r="C33" s="8"/>
      <c r="D33" s="8"/>
      <c r="E33" s="8"/>
      <c r="F33" s="8"/>
      <c r="G33" s="8"/>
      <c r="H33" s="8"/>
      <c r="I33" s="27"/>
      <c r="J33" s="27"/>
      <c r="K33" s="27"/>
      <c r="L33" s="27"/>
      <c r="M33" s="6"/>
      <c r="N33" s="27"/>
      <c r="O33" s="27"/>
      <c r="P33" s="27"/>
      <c r="Q33" s="27"/>
      <c r="R33" s="27"/>
      <c r="S33" s="27"/>
      <c r="T33" s="27"/>
      <c r="U33" s="27"/>
      <c r="V33" s="6"/>
      <c r="W33" s="27"/>
      <c r="X33" s="27"/>
      <c r="Y33" s="27"/>
      <c r="Z33" s="27"/>
      <c r="AA33" s="8"/>
      <c r="AB33" s="8"/>
      <c r="AC33" s="8"/>
      <c r="AD33" s="8"/>
      <c r="AE33" s="8"/>
      <c r="AF33" s="8"/>
      <c r="AG33" s="8"/>
      <c r="AH33" s="8"/>
      <c r="AI33" s="8"/>
      <c r="AJ33" s="1"/>
    </row>
    <row r="34" spans="1:36" ht="3" customHeight="1">
      <c r="A34" s="8"/>
      <c r="B34" s="8"/>
      <c r="C34" s="8"/>
      <c r="D34" s="8"/>
      <c r="E34" s="8"/>
      <c r="F34" s="8"/>
      <c r="G34" s="8"/>
      <c r="H34" s="8"/>
      <c r="I34" s="27"/>
      <c r="J34" s="27"/>
      <c r="K34" s="27"/>
      <c r="L34" s="27"/>
      <c r="M34" s="6"/>
      <c r="N34" s="27"/>
      <c r="O34" s="27"/>
      <c r="P34" s="27"/>
      <c r="Q34" s="27"/>
      <c r="R34" s="27"/>
      <c r="S34" s="27"/>
      <c r="T34" s="27"/>
      <c r="U34" s="27"/>
      <c r="V34" s="6"/>
      <c r="W34" s="27"/>
      <c r="X34" s="27"/>
      <c r="Y34" s="27"/>
      <c r="Z34" s="27"/>
      <c r="AA34" s="8"/>
      <c r="AB34" s="8"/>
      <c r="AC34" s="8"/>
      <c r="AD34" s="8"/>
      <c r="AE34" s="8"/>
      <c r="AF34" s="8"/>
      <c r="AG34" s="8"/>
      <c r="AH34" s="8"/>
      <c r="AI34" s="8"/>
      <c r="AJ34" s="1"/>
    </row>
    <row r="35" spans="1:36" ht="3" customHeight="1">
      <c r="A35" s="8"/>
      <c r="B35" s="8"/>
      <c r="C35" s="8"/>
      <c r="D35" s="8"/>
      <c r="E35" s="8"/>
      <c r="F35" s="8"/>
      <c r="G35" s="8"/>
      <c r="H35" s="8"/>
      <c r="I35" s="27"/>
      <c r="J35" s="27"/>
      <c r="K35" s="27"/>
      <c r="L35" s="27"/>
      <c r="M35" s="6"/>
      <c r="N35" s="27"/>
      <c r="O35" s="27"/>
      <c r="P35" s="27"/>
      <c r="Q35" s="27"/>
      <c r="R35" s="27"/>
      <c r="S35" s="27"/>
      <c r="T35" s="27"/>
      <c r="U35" s="27"/>
      <c r="V35" s="6"/>
      <c r="W35" s="27"/>
      <c r="X35" s="27"/>
      <c r="Y35" s="27"/>
      <c r="Z35" s="27"/>
      <c r="AA35" s="8"/>
      <c r="AB35" s="8"/>
      <c r="AC35" s="8"/>
      <c r="AD35" s="8"/>
      <c r="AE35" s="8"/>
      <c r="AF35" s="8"/>
      <c r="AG35" s="8"/>
      <c r="AH35" s="8"/>
      <c r="AI35" s="8"/>
      <c r="AJ35" s="1"/>
    </row>
    <row r="36" ht="12" customHeight="1"/>
    <row r="37" ht="3" customHeight="1"/>
    <row r="38" ht="3" customHeight="1"/>
    <row r="39" ht="12" customHeight="1"/>
    <row r="40" ht="12" customHeight="1"/>
    <row r="41" ht="18" customHeight="1"/>
    <row r="42" ht="12" customHeight="1"/>
    <row r="43" ht="6" customHeight="1"/>
    <row r="44" ht="15" customHeight="1"/>
    <row r="45" ht="15" customHeight="1"/>
    <row r="46" ht="15" customHeight="1"/>
    <row r="47" ht="15" customHeight="1"/>
    <row r="48" ht="15" customHeight="1"/>
    <row r="49" spans="1:54" ht="15" customHeight="1">
      <c r="A49" s="121" t="s">
        <v>13</v>
      </c>
      <c r="B49" s="122"/>
      <c r="C49" s="120" t="s">
        <v>62</v>
      </c>
      <c r="D49" s="120"/>
      <c r="E49" s="120"/>
      <c r="F49" s="120" t="s">
        <v>59</v>
      </c>
      <c r="G49" s="120"/>
      <c r="H49" s="120"/>
      <c r="I49" s="120"/>
      <c r="J49" s="120"/>
      <c r="K49" s="120"/>
      <c r="L49" s="120"/>
      <c r="M49" s="120"/>
      <c r="N49" s="120"/>
      <c r="O49" s="120" t="s">
        <v>60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 t="s">
        <v>61</v>
      </c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"/>
    </row>
    <row r="50" spans="1:54" ht="15" customHeight="1">
      <c r="A50" s="123"/>
      <c r="B50" s="124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"/>
    </row>
    <row r="51" spans="1:54" ht="12" customHeight="1">
      <c r="A51" s="123"/>
      <c r="B51" s="124"/>
      <c r="C51" s="120"/>
      <c r="D51" s="120"/>
      <c r="E51" s="120"/>
      <c r="F51" s="120" t="s">
        <v>58</v>
      </c>
      <c r="G51" s="120"/>
      <c r="H51" s="120" t="s">
        <v>57</v>
      </c>
      <c r="I51" s="120"/>
      <c r="J51" s="120"/>
      <c r="K51" s="120" t="s">
        <v>63</v>
      </c>
      <c r="L51" s="120"/>
      <c r="M51" s="120"/>
      <c r="N51" s="120" t="s">
        <v>64</v>
      </c>
      <c r="O51" s="120" t="s">
        <v>58</v>
      </c>
      <c r="P51" s="120"/>
      <c r="Q51" s="120"/>
      <c r="R51" s="120"/>
      <c r="S51" s="120" t="s">
        <v>57</v>
      </c>
      <c r="T51" s="120"/>
      <c r="U51" s="120"/>
      <c r="V51" s="120"/>
      <c r="W51" s="120" t="s">
        <v>63</v>
      </c>
      <c r="X51" s="120"/>
      <c r="Y51" s="120"/>
      <c r="Z51" s="120" t="s">
        <v>64</v>
      </c>
      <c r="AA51" s="120"/>
      <c r="AB51" s="120" t="s">
        <v>58</v>
      </c>
      <c r="AC51" s="120"/>
      <c r="AD51" s="120"/>
      <c r="AE51" s="120" t="s">
        <v>57</v>
      </c>
      <c r="AF51" s="120"/>
      <c r="AG51" s="120"/>
      <c r="AH51" s="120"/>
      <c r="AI51" s="120" t="s">
        <v>63</v>
      </c>
      <c r="AJ51" s="120"/>
      <c r="AK51" s="120"/>
      <c r="AL51" s="120" t="s">
        <v>64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"/>
    </row>
    <row r="52" spans="1:54" ht="12" customHeight="1">
      <c r="A52" s="123"/>
      <c r="B52" s="124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"/>
    </row>
    <row r="53" spans="1:54" ht="12" customHeight="1">
      <c r="A53" s="125"/>
      <c r="B53" s="126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"/>
    </row>
    <row r="54" spans="1:53" ht="12" customHeight="1">
      <c r="A54" s="115" t="s">
        <v>14</v>
      </c>
      <c r="B54" s="116"/>
      <c r="C54" s="119">
        <v>1</v>
      </c>
      <c r="D54" s="119"/>
      <c r="E54" s="119"/>
      <c r="F54" s="119">
        <v>1020</v>
      </c>
      <c r="G54" s="119"/>
      <c r="H54" s="118">
        <v>1455</v>
      </c>
      <c r="I54" s="118"/>
      <c r="J54" s="118"/>
      <c r="K54" s="118">
        <v>10</v>
      </c>
      <c r="L54" s="118"/>
      <c r="M54" s="118"/>
      <c r="N54" s="52">
        <f>(PI()*(F54+K54)*(H54-2*AS54+30)/1000*K54*7.85/1000*1.1+900+2*AM54)*1.01</f>
        <v>1465.1746887481142</v>
      </c>
      <c r="O54" s="118">
        <v>1020</v>
      </c>
      <c r="P54" s="118"/>
      <c r="Q54" s="118"/>
      <c r="R54" s="118"/>
      <c r="S54" s="118">
        <v>1455</v>
      </c>
      <c r="T54" s="118"/>
      <c r="U54" s="118"/>
      <c r="V54" s="118"/>
      <c r="W54" s="119">
        <v>6</v>
      </c>
      <c r="X54" s="119"/>
      <c r="Y54" s="119"/>
      <c r="Z54" s="130">
        <f>(PI()*(O54+W54)*(S54-2*AS54+30)/1000*W54*7.85/1000*1.1+500+2*AM54)*1.01</f>
        <v>892.5958173951286</v>
      </c>
      <c r="AA54" s="130"/>
      <c r="AB54" s="118">
        <v>1020</v>
      </c>
      <c r="AC54" s="118"/>
      <c r="AD54" s="118"/>
      <c r="AE54" s="118">
        <v>1455</v>
      </c>
      <c r="AF54" s="118"/>
      <c r="AG54" s="118"/>
      <c r="AH54" s="118"/>
      <c r="AI54" s="119">
        <v>10</v>
      </c>
      <c r="AJ54" s="119"/>
      <c r="AK54" s="119"/>
      <c r="AL54" s="52">
        <f>(PI()*(AB54+AI54)*(AE54-2*AS54+30)/1000*AI54*7.85/1000*1.1+900+2*AM54)*1.01</f>
        <v>1465.1746887481142</v>
      </c>
      <c r="AM54" s="129">
        <f>(PI()*F54/2/COS(20*PI()/180)*F54/2-PI()*300/2/COS(20*PI()/180)*300/2)/1000000*K54*7.85+PI()*POWER(0.3,2)/4*K54*7.85</f>
        <v>67.90511096042864</v>
      </c>
      <c r="AN54" s="129"/>
      <c r="AO54" s="129"/>
      <c r="AP54" s="129"/>
      <c r="AQ54" s="129"/>
      <c r="AR54" s="129"/>
      <c r="AS54" s="129">
        <f>(TAN(PI()*20/180)*F54/2-TAN(PI()*20/180)*300/2)/1000</f>
        <v>0.13102928433583283</v>
      </c>
      <c r="AT54" s="129"/>
      <c r="AU54" s="129"/>
      <c r="AV54" s="129"/>
      <c r="AW54" s="129"/>
      <c r="AX54" s="129"/>
      <c r="AY54" s="127"/>
      <c r="AZ54" s="127"/>
      <c r="BA54" s="127"/>
    </row>
    <row r="55" spans="1:53" ht="12" customHeight="1">
      <c r="A55" s="115" t="s">
        <v>15</v>
      </c>
      <c r="B55" s="116"/>
      <c r="C55" s="119">
        <v>3</v>
      </c>
      <c r="D55" s="119"/>
      <c r="E55" s="119"/>
      <c r="F55" s="119"/>
      <c r="G55" s="119"/>
      <c r="H55" s="118">
        <v>4122</v>
      </c>
      <c r="I55" s="118"/>
      <c r="J55" s="118"/>
      <c r="K55" s="118">
        <v>6</v>
      </c>
      <c r="L55" s="118"/>
      <c r="M55" s="118"/>
      <c r="N55" s="52">
        <f>(PI()*(F54+K55)*(H55-2*AS55+30)/1000*K55*7.85/1000*1.1+900+2*AM55)*1.01</f>
        <v>1691.5655302729433</v>
      </c>
      <c r="O55" s="118"/>
      <c r="P55" s="118"/>
      <c r="Q55" s="118"/>
      <c r="R55" s="118"/>
      <c r="S55" s="118">
        <v>4122</v>
      </c>
      <c r="T55" s="118"/>
      <c r="U55" s="118"/>
      <c r="V55" s="118"/>
      <c r="W55" s="119">
        <v>6</v>
      </c>
      <c r="X55" s="119"/>
      <c r="Y55" s="119"/>
      <c r="Z55" s="130">
        <f>(PI()*(O54+W55)*(S55-2*AS55+30)/1000*W55*7.85/1000*1.1+500+2*AM55)*1.01</f>
        <v>1287.5655302729433</v>
      </c>
      <c r="AA55" s="130"/>
      <c r="AB55" s="118"/>
      <c r="AC55" s="118"/>
      <c r="AD55" s="118"/>
      <c r="AE55" s="118">
        <v>4122</v>
      </c>
      <c r="AF55" s="118"/>
      <c r="AG55" s="118"/>
      <c r="AH55" s="118"/>
      <c r="AI55" s="119">
        <v>6</v>
      </c>
      <c r="AJ55" s="119"/>
      <c r="AK55" s="119"/>
      <c r="AL55" s="52">
        <f>(PI()*(AB54+AI55)*(AE55-2*AS55+30)/1000*AI55*7.85/1000*1.1+900+2*AM55)*1.01</f>
        <v>1691.5655302729433</v>
      </c>
      <c r="AM55" s="129">
        <f>(PI()*F54/2/COS(20*PI()/180)*F54/2-PI()*300/2/COS(20*PI()/180)*300/2)/1000000*K55*7.85+PI()*POWER(0.3,2)/4*K55*7.85</f>
        <v>40.74306657625719</v>
      </c>
      <c r="AN55" s="129"/>
      <c r="AO55" s="129"/>
      <c r="AP55" s="129"/>
      <c r="AQ55" s="129"/>
      <c r="AR55" s="129"/>
      <c r="AS55" s="129">
        <f>(TAN(PI()*20/180)*F54/2-TAN(PI()*20/180)*300/2)/1000</f>
        <v>0.13102928433583283</v>
      </c>
      <c r="AT55" s="129"/>
      <c r="AU55" s="129"/>
      <c r="AV55" s="129"/>
      <c r="AW55" s="129"/>
      <c r="AX55" s="129"/>
      <c r="AY55" s="127"/>
      <c r="AZ55" s="127"/>
      <c r="BA55" s="127"/>
    </row>
    <row r="56" spans="1:53" ht="12" customHeight="1">
      <c r="A56" s="115" t="s">
        <v>16</v>
      </c>
      <c r="B56" s="116"/>
      <c r="C56" s="119">
        <v>4</v>
      </c>
      <c r="D56" s="119"/>
      <c r="E56" s="119"/>
      <c r="F56" s="119">
        <v>1370</v>
      </c>
      <c r="G56" s="119"/>
      <c r="H56" s="118">
        <v>3060</v>
      </c>
      <c r="I56" s="118"/>
      <c r="J56" s="118"/>
      <c r="K56" s="118">
        <v>6</v>
      </c>
      <c r="L56" s="118"/>
      <c r="M56" s="118"/>
      <c r="N56" s="52">
        <f>(PI()*(F56+K56)*(H56-2*AS56+30)/1000*K56*7.85/1000*1.1+900+2*AM56)*1.01</f>
        <v>1756.706550525898</v>
      </c>
      <c r="O56" s="118">
        <v>1370</v>
      </c>
      <c r="P56" s="118"/>
      <c r="Q56" s="118"/>
      <c r="R56" s="118"/>
      <c r="S56" s="118">
        <v>3060</v>
      </c>
      <c r="T56" s="118"/>
      <c r="U56" s="118"/>
      <c r="V56" s="118"/>
      <c r="W56" s="119">
        <v>6</v>
      </c>
      <c r="X56" s="119"/>
      <c r="Y56" s="119"/>
      <c r="Z56" s="130">
        <f>(PI()*(O56+W56)*(S56-2*AS56+30)/1000*W56*7.85/1000*1.1+500+2*AM56)*1.01</f>
        <v>1352.706550525898</v>
      </c>
      <c r="AA56" s="130"/>
      <c r="AB56" s="118">
        <v>1370</v>
      </c>
      <c r="AC56" s="118"/>
      <c r="AD56" s="118"/>
      <c r="AE56" s="118">
        <v>3060</v>
      </c>
      <c r="AF56" s="118"/>
      <c r="AG56" s="118"/>
      <c r="AH56" s="118"/>
      <c r="AI56" s="119">
        <v>6</v>
      </c>
      <c r="AJ56" s="119"/>
      <c r="AK56" s="119"/>
      <c r="AL56" s="52">
        <f>(PI()*(AB56+AI56)*(AE56-2*AS56+30)/1000*AI56*7.85/1000*1.1+900+2*AM56)*1.01</f>
        <v>1756.706550525898</v>
      </c>
      <c r="AM56" s="129">
        <f>(PI()*F56/2/COS(20*PI()/180)*F56/2-PI()*300/2/COS(20*PI()/180)*300/2)/1000000*K56*7.85+PI()*POWER(0.3,2)/4*K56*7.85</f>
        <v>73.67300490389952</v>
      </c>
      <c r="AN56" s="129"/>
      <c r="AO56" s="129"/>
      <c r="AP56" s="129"/>
      <c r="AQ56" s="129"/>
      <c r="AR56" s="129"/>
      <c r="AS56" s="129">
        <f>(TAN(PI()*20/180)*F56/2-TAN(PI()*20/180)*300/2)/1000</f>
        <v>0.19472407533241826</v>
      </c>
      <c r="AT56" s="129"/>
      <c r="AU56" s="129"/>
      <c r="AV56" s="129"/>
      <c r="AW56" s="129"/>
      <c r="AX56" s="129"/>
      <c r="AY56" s="127"/>
      <c r="AZ56" s="127"/>
      <c r="BA56" s="127"/>
    </row>
    <row r="57" spans="1:55" ht="12" customHeight="1">
      <c r="A57" s="115" t="s">
        <v>17</v>
      </c>
      <c r="B57" s="116"/>
      <c r="C57" s="117">
        <v>5</v>
      </c>
      <c r="D57" s="117"/>
      <c r="E57" s="117"/>
      <c r="F57" s="119">
        <v>1900</v>
      </c>
      <c r="G57" s="119"/>
      <c r="H57" s="118">
        <v>2490</v>
      </c>
      <c r="I57" s="118"/>
      <c r="J57" s="118"/>
      <c r="K57" s="118">
        <v>8</v>
      </c>
      <c r="L57" s="118"/>
      <c r="M57" s="118"/>
      <c r="N57" s="52">
        <f>(PI()*(F57+K57)*(H57-2*AS57+30)/1000*K57*7.85/1000*1.1+900+2*AM57)*1.01</f>
        <v>2343.1639268421304</v>
      </c>
      <c r="O57" s="118">
        <v>1900</v>
      </c>
      <c r="P57" s="118"/>
      <c r="Q57" s="118"/>
      <c r="R57" s="118"/>
      <c r="S57" s="118">
        <v>2490</v>
      </c>
      <c r="T57" s="118"/>
      <c r="U57" s="118"/>
      <c r="V57" s="118"/>
      <c r="W57" s="119">
        <v>6</v>
      </c>
      <c r="X57" s="119"/>
      <c r="Y57" s="119"/>
      <c r="Z57" s="130">
        <f>(PI()*(O57+W57)*(S57-2*AS57+30)/1000*W57*7.85/1000*1.1+500+2*AM57)*1.01</f>
        <v>1674.9081400703126</v>
      </c>
      <c r="AA57" s="130"/>
      <c r="AB57" s="118">
        <v>1900</v>
      </c>
      <c r="AC57" s="118"/>
      <c r="AD57" s="118"/>
      <c r="AE57" s="118">
        <v>2490</v>
      </c>
      <c r="AF57" s="118"/>
      <c r="AG57" s="118"/>
      <c r="AH57" s="118"/>
      <c r="AI57" s="119">
        <v>8</v>
      </c>
      <c r="AJ57" s="119"/>
      <c r="AK57" s="119"/>
      <c r="AL57" s="52">
        <f>(PI()*(AB57+AI57)*(AE57-2*AS57+30)/1000*AI57*7.85/1000*1.1+900+2*AM57)*1.01</f>
        <v>2343.1639268421304</v>
      </c>
      <c r="AM57" s="129">
        <f>(PI()*F57/2/COS(20*PI()/180)*F57/2-PI()*600/2/COS(20*PI()/180)*600/2)/1000000*K57*7.85+PI()*POWER(0.6,2)/4*K57*7.85</f>
        <v>188.34372868321026</v>
      </c>
      <c r="AN57" s="129"/>
      <c r="AO57" s="129"/>
      <c r="AP57" s="129"/>
      <c r="AQ57" s="129"/>
      <c r="AR57" s="129"/>
      <c r="AS57" s="129">
        <f>(TAN(PI()*20/180)*F57/2-TAN(PI()*20/180)*600/2)/1000</f>
        <v>0.23658065227303154</v>
      </c>
      <c r="AT57" s="129"/>
      <c r="AU57" s="129"/>
      <c r="AV57" s="129"/>
      <c r="AW57" s="129"/>
      <c r="AX57" s="129"/>
      <c r="AY57" s="127"/>
      <c r="AZ57" s="127"/>
      <c r="BA57" s="127"/>
      <c r="BC57" s="50"/>
    </row>
    <row r="58" spans="1:57" ht="12" customHeight="1">
      <c r="A58" s="115" t="s">
        <v>18</v>
      </c>
      <c r="B58" s="116"/>
      <c r="C58" s="117">
        <v>8</v>
      </c>
      <c r="D58" s="117"/>
      <c r="E58" s="117"/>
      <c r="F58" s="119">
        <v>2000</v>
      </c>
      <c r="G58" s="119"/>
      <c r="H58" s="118">
        <v>2900</v>
      </c>
      <c r="I58" s="118"/>
      <c r="J58" s="118"/>
      <c r="K58" s="118">
        <v>8</v>
      </c>
      <c r="L58" s="118"/>
      <c r="M58" s="118"/>
      <c r="N58" s="52">
        <f>(PI()*(F58+K58)*(H58-2*AS58+30)/1000*K58*7.85/1000*1.1+900+2*AM58)*1.01</f>
        <v>2620.180096820872</v>
      </c>
      <c r="O58" s="118">
        <v>1585</v>
      </c>
      <c r="P58" s="118"/>
      <c r="Q58" s="118"/>
      <c r="R58" s="118"/>
      <c r="S58" s="118">
        <v>4500</v>
      </c>
      <c r="T58" s="118"/>
      <c r="U58" s="118"/>
      <c r="V58" s="118"/>
      <c r="W58" s="119">
        <v>6</v>
      </c>
      <c r="X58" s="119"/>
      <c r="Y58" s="119"/>
      <c r="Z58" s="130">
        <f>(PI()*(O58+W58)*(S58-2*AV58+30)/1000*W58*7.85/1000*1.1+500+2*AP58)*1.01</f>
        <v>1889.0690441020506</v>
      </c>
      <c r="AA58" s="130"/>
      <c r="AB58" s="118">
        <v>1585</v>
      </c>
      <c r="AC58" s="118"/>
      <c r="AD58" s="118"/>
      <c r="AE58" s="118">
        <v>4500</v>
      </c>
      <c r="AF58" s="118"/>
      <c r="AG58" s="118"/>
      <c r="AH58" s="118"/>
      <c r="AI58" s="119">
        <v>8</v>
      </c>
      <c r="AJ58" s="119"/>
      <c r="AK58" s="119"/>
      <c r="AL58" s="52">
        <f>(PI()*(AB58+AI58)*(AE58-2*AV58+30)/1000*AI58*7.85/1000*1.1+900+2*AP58)*1.01</f>
        <v>2689.964272541945</v>
      </c>
      <c r="AM58" s="129">
        <f>(PI()*F58/2/COS(20*PI()/180)*F58/2-PI()*600/2/COS(20*PI()/180)*600/2)/1000000*K58*7.85+PI()*POWER(0.6,2)/4*K58*7.85</f>
        <v>208.81422232382477</v>
      </c>
      <c r="AN58" s="129"/>
      <c r="AO58" s="129"/>
      <c r="AP58" s="129">
        <f>(PI()*O58/2/COS(20*PI()/180)*O58/2-PI()*300/2/COS(20*PI()/180)*300/2)/1000000*W58*7.85+PI()*POWER(0.3,2)/4*W58*7.85</f>
        <v>98.68342100432913</v>
      </c>
      <c r="AQ58" s="129"/>
      <c r="AR58" s="129"/>
      <c r="AS58" s="129">
        <f>(TAN(PI()*20/180)*F58/2-TAN(PI()*20/180)*600/2)/1000</f>
        <v>0.25477916398634165</v>
      </c>
      <c r="AT58" s="129"/>
      <c r="AU58" s="129"/>
      <c r="AV58" s="129">
        <f>(TAN(PI()*20/180)*O58/2-TAN(PI()*20/180)*600/2)/1000</f>
        <v>0.17925534037610463</v>
      </c>
      <c r="AW58" s="129"/>
      <c r="AX58" s="129"/>
      <c r="AY58" s="127"/>
      <c r="AZ58" s="127"/>
      <c r="BA58" s="127"/>
      <c r="BD58" s="50"/>
      <c r="BE58" s="50"/>
    </row>
    <row r="59" spans="1:53" ht="12" customHeight="1">
      <c r="A59" s="42"/>
      <c r="B59" s="43"/>
      <c r="C59" s="117">
        <v>10</v>
      </c>
      <c r="D59" s="117"/>
      <c r="E59" s="117"/>
      <c r="F59" s="119" t="s">
        <v>11</v>
      </c>
      <c r="G59" s="119"/>
      <c r="H59" s="118" t="s">
        <v>11</v>
      </c>
      <c r="I59" s="118"/>
      <c r="J59" s="118"/>
      <c r="K59" s="118" t="s">
        <v>11</v>
      </c>
      <c r="L59" s="118"/>
      <c r="M59" s="118"/>
      <c r="N59" s="52" t="s">
        <v>11</v>
      </c>
      <c r="O59" s="118">
        <v>2220</v>
      </c>
      <c r="P59" s="118"/>
      <c r="Q59" s="118"/>
      <c r="R59" s="118"/>
      <c r="S59" s="118">
        <v>3410</v>
      </c>
      <c r="T59" s="118"/>
      <c r="U59" s="118"/>
      <c r="V59" s="118"/>
      <c r="W59" s="119">
        <v>8</v>
      </c>
      <c r="X59" s="119"/>
      <c r="Y59" s="119"/>
      <c r="Z59" s="130">
        <f>(PI()*(O59+W59)*(S59-2*AS59+30)/1000*W59*7.85/1000*1.1+500+2*AM59)*1.01</f>
        <v>2704.9052095409584</v>
      </c>
      <c r="AA59" s="130"/>
      <c r="AB59" s="118">
        <v>2220</v>
      </c>
      <c r="AC59" s="118"/>
      <c r="AD59" s="118"/>
      <c r="AE59" s="118">
        <v>3410</v>
      </c>
      <c r="AF59" s="118"/>
      <c r="AG59" s="118"/>
      <c r="AH59" s="118"/>
      <c r="AI59" s="119">
        <v>8</v>
      </c>
      <c r="AJ59" s="119"/>
      <c r="AK59" s="119"/>
      <c r="AL59" s="52">
        <f>(PI()*(AB59+AI59)*(AE59-2*AS59+30)/1000*AI59*7.85/1000*1.1+900+2*AM59)*1.01</f>
        <v>3108.9052095409584</v>
      </c>
      <c r="AM59" s="129">
        <f>(PI()*O59/2/COS(20*PI()/180)*O59/2-PI()*600/2/COS(20*PI()/180)*600/2)/1000000*W59*7.85+PI()*POWER(0.6,2)/4*W59*7.85</f>
        <v>257.54449487753374</v>
      </c>
      <c r="AN59" s="129"/>
      <c r="AO59" s="129"/>
      <c r="AP59" s="129"/>
      <c r="AQ59" s="129"/>
      <c r="AR59" s="129"/>
      <c r="AS59" s="129">
        <f>(TAN(PI()*20/180)*O59/2-TAN(PI()*20/180)*600/2)/1000</f>
        <v>0.2948158897556239</v>
      </c>
      <c r="AT59" s="129"/>
      <c r="AU59" s="129"/>
      <c r="AV59" s="51"/>
      <c r="AW59" s="51"/>
      <c r="AX59" s="51"/>
      <c r="AY59" s="127"/>
      <c r="AZ59" s="127"/>
      <c r="BA59" s="127"/>
    </row>
    <row r="60" spans="1:53" ht="12" customHeight="1">
      <c r="A60" s="42"/>
      <c r="B60" s="43"/>
      <c r="C60" s="117">
        <v>12.5</v>
      </c>
      <c r="D60" s="117"/>
      <c r="E60" s="117"/>
      <c r="F60" s="119">
        <v>2000</v>
      </c>
      <c r="G60" s="119"/>
      <c r="H60" s="118">
        <v>4300</v>
      </c>
      <c r="I60" s="118"/>
      <c r="J60" s="118"/>
      <c r="K60" s="118">
        <v>8</v>
      </c>
      <c r="L60" s="118"/>
      <c r="M60" s="118"/>
      <c r="N60" s="52">
        <f>(PI()*(F60+K60)*(H60-2*AS60+30)/1000*K60*7.85/1000*1.1+900+2*AM60)*1.01</f>
        <v>3236.371052469513</v>
      </c>
      <c r="O60" s="118" t="s">
        <v>11</v>
      </c>
      <c r="P60" s="118"/>
      <c r="Q60" s="118"/>
      <c r="R60" s="118"/>
      <c r="S60" s="118" t="s">
        <v>11</v>
      </c>
      <c r="T60" s="118"/>
      <c r="U60" s="118"/>
      <c r="V60" s="118"/>
      <c r="W60" s="136" t="s">
        <v>11</v>
      </c>
      <c r="X60" s="137"/>
      <c r="Y60" s="138"/>
      <c r="Z60" s="132" t="s">
        <v>11</v>
      </c>
      <c r="AA60" s="133"/>
      <c r="AB60" s="118" t="s">
        <v>11</v>
      </c>
      <c r="AC60" s="118"/>
      <c r="AD60" s="118"/>
      <c r="AE60" s="118" t="s">
        <v>11</v>
      </c>
      <c r="AF60" s="118"/>
      <c r="AG60" s="118"/>
      <c r="AH60" s="118"/>
      <c r="AI60" s="136" t="s">
        <v>11</v>
      </c>
      <c r="AJ60" s="137"/>
      <c r="AK60" s="138"/>
      <c r="AL60" s="142" t="s">
        <v>11</v>
      </c>
      <c r="AM60" s="129">
        <f>(PI()*F60/2/COS(20*PI()/180)*F60/2-PI()*600/2/COS(20*PI()/180)*600/2)/1000000*K60*7.85+PI()*POWER(0.6,2)/4*K60*7.85</f>
        <v>208.81422232382477</v>
      </c>
      <c r="AN60" s="129"/>
      <c r="AO60" s="129"/>
      <c r="AP60" s="129"/>
      <c r="AQ60" s="129"/>
      <c r="AR60" s="129"/>
      <c r="AS60" s="129">
        <f>(TAN(PI()*20/180)*F60/2-TAN(PI()*20/180)*600/2)/1000</f>
        <v>0.25477916398634165</v>
      </c>
      <c r="AT60" s="129"/>
      <c r="AU60" s="129"/>
      <c r="AV60" s="51"/>
      <c r="AW60" s="51"/>
      <c r="AX60" s="51"/>
      <c r="AY60" s="127"/>
      <c r="AZ60" s="127"/>
      <c r="BA60" s="127"/>
    </row>
    <row r="61" spans="1:55" ht="12" customHeight="1">
      <c r="A61" s="42"/>
      <c r="B61" s="43"/>
      <c r="C61" s="117">
        <v>16</v>
      </c>
      <c r="D61" s="117"/>
      <c r="E61" s="117"/>
      <c r="F61" s="119"/>
      <c r="G61" s="119"/>
      <c r="H61" s="118">
        <v>5280</v>
      </c>
      <c r="I61" s="118"/>
      <c r="J61" s="118"/>
      <c r="K61" s="118">
        <v>8</v>
      </c>
      <c r="L61" s="118"/>
      <c r="M61" s="118"/>
      <c r="N61" s="52">
        <f>(PI()*(F60+K61)*(H61-2*AS61+30)/1000*K61*7.85/1000*1.1+900+2*AM61)*1.01</f>
        <v>3667.7047214235618</v>
      </c>
      <c r="O61" s="118"/>
      <c r="P61" s="118"/>
      <c r="Q61" s="118"/>
      <c r="R61" s="118"/>
      <c r="S61" s="118"/>
      <c r="T61" s="118"/>
      <c r="U61" s="118"/>
      <c r="V61" s="118"/>
      <c r="W61" s="139"/>
      <c r="X61" s="140"/>
      <c r="Y61" s="141"/>
      <c r="Z61" s="134"/>
      <c r="AA61" s="135"/>
      <c r="AB61" s="118"/>
      <c r="AC61" s="118"/>
      <c r="AD61" s="118"/>
      <c r="AE61" s="118"/>
      <c r="AF61" s="118"/>
      <c r="AG61" s="118"/>
      <c r="AH61" s="118"/>
      <c r="AI61" s="139"/>
      <c r="AJ61" s="140"/>
      <c r="AK61" s="141"/>
      <c r="AL61" s="143"/>
      <c r="AM61" s="129">
        <f>(PI()*F60/2/COS(20*PI()/180)*F60/2-PI()*600/2/COS(20*PI()/180)*600/2)/1000000*K61*7.85+PI()*POWER(0.6,2)/4*K61*7.85</f>
        <v>208.81422232382477</v>
      </c>
      <c r="AN61" s="129"/>
      <c r="AO61" s="129"/>
      <c r="AP61" s="129"/>
      <c r="AQ61" s="129"/>
      <c r="AR61" s="129"/>
      <c r="AS61" s="129">
        <f>(TAN(PI()*20/180)*F60/2-TAN(PI()*20/180)*600/2)/1000</f>
        <v>0.25477916398634165</v>
      </c>
      <c r="AT61" s="129"/>
      <c r="AU61" s="129"/>
      <c r="AV61" s="51"/>
      <c r="AW61" s="51"/>
      <c r="AX61" s="51"/>
      <c r="AY61" s="127"/>
      <c r="AZ61" s="127"/>
      <c r="BA61" s="127"/>
      <c r="BC61" s="50"/>
    </row>
    <row r="62" spans="1:57" ht="12" customHeight="1">
      <c r="A62" s="42"/>
      <c r="B62" s="43"/>
      <c r="C62" s="117">
        <v>20</v>
      </c>
      <c r="D62" s="117"/>
      <c r="E62" s="117"/>
      <c r="F62" s="119">
        <v>2400</v>
      </c>
      <c r="G62" s="119"/>
      <c r="H62" s="118">
        <v>4830</v>
      </c>
      <c r="I62" s="118"/>
      <c r="J62" s="118"/>
      <c r="K62" s="118">
        <v>8</v>
      </c>
      <c r="L62" s="118"/>
      <c r="M62" s="118"/>
      <c r="N62" s="52">
        <f>(PI()*(F62+K62)*(H62-2*AS62+30)/1000*K62*7.85/1000*1.1+900+2*AM62)*1.01</f>
        <v>4082.236888898249</v>
      </c>
      <c r="O62" s="118">
        <v>2475</v>
      </c>
      <c r="P62" s="118"/>
      <c r="Q62" s="118"/>
      <c r="R62" s="118"/>
      <c r="S62" s="118">
        <v>4800</v>
      </c>
      <c r="T62" s="118"/>
      <c r="U62" s="118"/>
      <c r="V62" s="118"/>
      <c r="W62" s="119">
        <v>8</v>
      </c>
      <c r="X62" s="119"/>
      <c r="Y62" s="119"/>
      <c r="Z62" s="130">
        <f>(PI()*(O62+W62)*(S62-2*AV62+30)/1000*W62*7.85/1000*1.1+500+2*AP62)*1.01</f>
        <v>3780.5449665721194</v>
      </c>
      <c r="AA62" s="130"/>
      <c r="AB62" s="118">
        <v>2475</v>
      </c>
      <c r="AC62" s="118"/>
      <c r="AD62" s="118"/>
      <c r="AE62" s="118">
        <v>4800</v>
      </c>
      <c r="AF62" s="118"/>
      <c r="AG62" s="118"/>
      <c r="AH62" s="118"/>
      <c r="AI62" s="119">
        <v>8</v>
      </c>
      <c r="AJ62" s="119"/>
      <c r="AK62" s="119"/>
      <c r="AL62" s="52">
        <f>(PI()*(AB62+AI62)*(AE62-2*AV62+30)/1000*AI62*7.85/1000*1.1+900+2*AP62)*1.01</f>
        <v>4184.544966572119</v>
      </c>
      <c r="AM62" s="129">
        <f>(PI()*F62/2/COS(20*PI()/180)*F62/2-PI()*600/2/COS(20*PI()/180)*600/2)/1000000*K62*7.85+PI()*POWER(0.6,2)/4*K62*7.85</f>
        <v>301.1938859327517</v>
      </c>
      <c r="AN62" s="129"/>
      <c r="AO62" s="129"/>
      <c r="AP62" s="129">
        <f>(PI()*O62/2/COS(20*PI()/180)*O62/2-PI()*600/2/COS(20*PI()/180)*600/2)/1000000*W62*7.85+PI()*POWER(0.6,2)/4*W62*7.85</f>
        <v>320.38497372082776</v>
      </c>
      <c r="AQ62" s="129"/>
      <c r="AR62" s="129"/>
      <c r="AS62" s="129">
        <f>(TAN(PI()*20/180)*F62/2-TAN(PI()*20/180)*600/2)/1000</f>
        <v>0.3275732108395821</v>
      </c>
      <c r="AT62" s="129"/>
      <c r="AU62" s="129"/>
      <c r="AV62" s="129">
        <f>(TAN(PI()*20/180)*O62/2-TAN(PI()*20/180)*600/2)/1000</f>
        <v>0.3412220946245647</v>
      </c>
      <c r="AW62" s="129"/>
      <c r="AX62" s="129"/>
      <c r="AY62" s="127"/>
      <c r="AZ62" s="127"/>
      <c r="BA62" s="127"/>
      <c r="BD62" s="50"/>
      <c r="BE62" s="50"/>
    </row>
    <row r="63" spans="1:53" ht="12" customHeight="1">
      <c r="A63" s="42"/>
      <c r="B63" s="43"/>
      <c r="C63" s="117">
        <v>25</v>
      </c>
      <c r="D63" s="117"/>
      <c r="E63" s="117"/>
      <c r="F63" s="119"/>
      <c r="G63" s="119"/>
      <c r="H63" s="118">
        <v>5824</v>
      </c>
      <c r="I63" s="118"/>
      <c r="J63" s="118"/>
      <c r="K63" s="118">
        <v>8</v>
      </c>
      <c r="L63" s="118"/>
      <c r="M63" s="118"/>
      <c r="N63" s="52">
        <f>(PI()*(F62+K63)*(H63-2*AS63+30)/1000*K63*7.85/1000*1.1+900+2*AM63)*1.01</f>
        <v>4606.882981056301</v>
      </c>
      <c r="O63" s="118">
        <v>2760</v>
      </c>
      <c r="P63" s="118"/>
      <c r="Q63" s="118"/>
      <c r="R63" s="118"/>
      <c r="S63" s="118">
        <v>4930</v>
      </c>
      <c r="T63" s="118"/>
      <c r="U63" s="118"/>
      <c r="V63" s="118"/>
      <c r="W63" s="119">
        <v>8</v>
      </c>
      <c r="X63" s="119"/>
      <c r="Y63" s="119"/>
      <c r="Z63" s="130">
        <f>(PI()*(O63+W63)*(S63-2*AV63+30)/1000*W63*7.85/1000*1.1+500+2*AP63)*1.01</f>
        <v>4319.230335368281</v>
      </c>
      <c r="AA63" s="130"/>
      <c r="AB63" s="118">
        <v>2760</v>
      </c>
      <c r="AC63" s="118"/>
      <c r="AD63" s="118"/>
      <c r="AE63" s="118">
        <v>4930</v>
      </c>
      <c r="AF63" s="118"/>
      <c r="AG63" s="118"/>
      <c r="AH63" s="118"/>
      <c r="AI63" s="119">
        <v>8</v>
      </c>
      <c r="AJ63" s="119"/>
      <c r="AK63" s="119"/>
      <c r="AL63" s="52">
        <f>(PI()*(AB63+AI63)*(AE63-2*AV63+30)/1000*AI63*7.85/1000*1.1+900+2*AP63)*1.01</f>
        <v>4723.230335368281</v>
      </c>
      <c r="AM63" s="129">
        <f>(PI()*F62/2/COS(20*PI()/180)*F62/2-PI()*600/2/COS(20*PI()/180)*600/2)/1000000*K63*7.85+PI()*POWER(0.6,2)/4*K63*7.85</f>
        <v>301.1938859327517</v>
      </c>
      <c r="AN63" s="129"/>
      <c r="AO63" s="129"/>
      <c r="AP63" s="129">
        <f>(PI()*O63/2/COS(20*PI()/180)*O63/2-PI()*600/2/COS(20*PI()/180)*600/2)/1000000*W63*7.85+PI()*POWER(0.6,2)/4*W63*7.85</f>
        <v>398.69642179635554</v>
      </c>
      <c r="AQ63" s="129"/>
      <c r="AR63" s="129"/>
      <c r="AS63" s="129">
        <f>(TAN(PI()*20/180)*F62/2-TAN(PI()*20/180)*600/2)/1000</f>
        <v>0.3275732108395821</v>
      </c>
      <c r="AT63" s="129"/>
      <c r="AU63" s="129"/>
      <c r="AV63" s="129">
        <f>(TAN(PI()*20/180)*O63/2-TAN(PI()*20/180)*600/2)/1000</f>
        <v>0.39308785300749854</v>
      </c>
      <c r="AW63" s="129"/>
      <c r="AX63" s="129"/>
      <c r="AY63" s="127"/>
      <c r="AZ63" s="127"/>
      <c r="BA63" s="127"/>
    </row>
    <row r="64" spans="1:53" ht="12" customHeight="1">
      <c r="A64" s="115" t="s">
        <v>19</v>
      </c>
      <c r="B64" s="116"/>
      <c r="C64" s="117">
        <v>40</v>
      </c>
      <c r="D64" s="117"/>
      <c r="E64" s="117"/>
      <c r="F64" s="119"/>
      <c r="G64" s="119"/>
      <c r="H64" s="118">
        <v>9030</v>
      </c>
      <c r="I64" s="118"/>
      <c r="J64" s="118"/>
      <c r="K64" s="118">
        <v>8</v>
      </c>
      <c r="L64" s="118"/>
      <c r="M64" s="118"/>
      <c r="N64" s="52">
        <f>(PI()*(F62+K64)*(H64-2*AS64+30)/1000*K64*7.85/1000*1.1+900+2*AM64)*1.01</f>
        <v>6299.0513628055105</v>
      </c>
      <c r="O64" s="118" t="s">
        <v>11</v>
      </c>
      <c r="P64" s="118"/>
      <c r="Q64" s="118"/>
      <c r="R64" s="118"/>
      <c r="S64" s="118" t="s">
        <v>11</v>
      </c>
      <c r="T64" s="118"/>
      <c r="U64" s="118"/>
      <c r="V64" s="118"/>
      <c r="W64" s="119" t="s">
        <v>11</v>
      </c>
      <c r="X64" s="119"/>
      <c r="Y64" s="119"/>
      <c r="Z64" s="130" t="s">
        <v>11</v>
      </c>
      <c r="AA64" s="130"/>
      <c r="AB64" s="118" t="s">
        <v>11</v>
      </c>
      <c r="AC64" s="118"/>
      <c r="AD64" s="118"/>
      <c r="AE64" s="118" t="s">
        <v>11</v>
      </c>
      <c r="AF64" s="118"/>
      <c r="AG64" s="118"/>
      <c r="AH64" s="118"/>
      <c r="AI64" s="119" t="s">
        <v>11</v>
      </c>
      <c r="AJ64" s="119"/>
      <c r="AK64" s="119"/>
      <c r="AL64" s="52" t="s">
        <v>11</v>
      </c>
      <c r="AM64" s="129">
        <f>(PI()*F62/2/COS(20*PI()/180)*F62/2-PI()*600/2/COS(20*PI()/180)*600/2)/1000000*K64*7.85+PI()*POWER(0.6,2)/4*K64*7.85</f>
        <v>301.1938859327517</v>
      </c>
      <c r="AN64" s="129"/>
      <c r="AO64" s="129"/>
      <c r="AP64" s="129"/>
      <c r="AQ64" s="129"/>
      <c r="AR64" s="129"/>
      <c r="AS64" s="129">
        <f>(TAN(PI()*20/180)*F62/2-TAN(PI()*20/180)*600/2)/1000</f>
        <v>0.3275732108395821</v>
      </c>
      <c r="AT64" s="129"/>
      <c r="AU64" s="129"/>
      <c r="AV64" s="129"/>
      <c r="AW64" s="129"/>
      <c r="AX64" s="129"/>
      <c r="AY64" s="127"/>
      <c r="AZ64" s="127"/>
      <c r="BA64" s="127"/>
    </row>
    <row r="65" spans="1:53" ht="12" customHeight="1">
      <c r="A65" s="42"/>
      <c r="B65" s="43"/>
      <c r="C65" s="117">
        <v>50</v>
      </c>
      <c r="D65" s="117"/>
      <c r="E65" s="117"/>
      <c r="F65" s="119" t="s">
        <v>11</v>
      </c>
      <c r="G65" s="119"/>
      <c r="H65" s="118" t="s">
        <v>11</v>
      </c>
      <c r="I65" s="118"/>
      <c r="J65" s="118"/>
      <c r="K65" s="118" t="s">
        <v>11</v>
      </c>
      <c r="L65" s="118"/>
      <c r="M65" s="118"/>
      <c r="N65" s="130" t="s">
        <v>11</v>
      </c>
      <c r="O65" s="118">
        <v>2760</v>
      </c>
      <c r="P65" s="118"/>
      <c r="Q65" s="118"/>
      <c r="R65" s="118"/>
      <c r="S65" s="118">
        <v>9700</v>
      </c>
      <c r="T65" s="118"/>
      <c r="U65" s="118"/>
      <c r="V65" s="118"/>
      <c r="W65" s="119">
        <v>8</v>
      </c>
      <c r="X65" s="119"/>
      <c r="Y65" s="119"/>
      <c r="Z65" s="130">
        <f>(PI()*(O65+W65)*(S65-2*AS65+30)/1000*W65*7.85/1000*1.1+500+2*AM65)*1.01</f>
        <v>7213.293730421297</v>
      </c>
      <c r="AA65" s="130"/>
      <c r="AB65" s="118">
        <v>2760</v>
      </c>
      <c r="AC65" s="118"/>
      <c r="AD65" s="118"/>
      <c r="AE65" s="118">
        <v>9700</v>
      </c>
      <c r="AF65" s="118"/>
      <c r="AG65" s="118"/>
      <c r="AH65" s="118"/>
      <c r="AI65" s="119">
        <v>8</v>
      </c>
      <c r="AJ65" s="119"/>
      <c r="AK65" s="119"/>
      <c r="AL65" s="52">
        <f>(PI()*(AB65+AI65)*(AE65-2*AS65+30)/1000*AI65*7.85/1000*1.1+900+2*AM65)*1.01</f>
        <v>7617.293730421297</v>
      </c>
      <c r="AM65" s="129">
        <f>(PI()*O65/2/COS(20*PI()/180)*O65/2-PI()*600/2/COS(20*PI()/180)*600/2)/1000000*W65*7.85+PI()*POWER(0.6,2)/4*W65*7.85</f>
        <v>398.69642179635554</v>
      </c>
      <c r="AN65" s="129"/>
      <c r="AO65" s="129"/>
      <c r="AP65" s="129"/>
      <c r="AQ65" s="129"/>
      <c r="AR65" s="129"/>
      <c r="AS65" s="129">
        <f>(TAN(PI()*20/180)*O65/2-TAN(PI()*20/180)*600/2)/1000</f>
        <v>0.39308785300749854</v>
      </c>
      <c r="AT65" s="129"/>
      <c r="AU65" s="129"/>
      <c r="AV65" s="129"/>
      <c r="AW65" s="129"/>
      <c r="AX65" s="129"/>
      <c r="AY65" s="127"/>
      <c r="AZ65" s="127"/>
      <c r="BA65" s="127"/>
    </row>
    <row r="66" spans="1:53" ht="12" customHeight="1">
      <c r="A66" s="42"/>
      <c r="B66" s="43"/>
      <c r="C66" s="117">
        <v>60</v>
      </c>
      <c r="D66" s="117"/>
      <c r="E66" s="117"/>
      <c r="F66" s="119"/>
      <c r="G66" s="119"/>
      <c r="H66" s="118"/>
      <c r="I66" s="118"/>
      <c r="J66" s="118"/>
      <c r="K66" s="118"/>
      <c r="L66" s="118"/>
      <c r="M66" s="118"/>
      <c r="N66" s="130"/>
      <c r="O66" s="118"/>
      <c r="P66" s="118"/>
      <c r="Q66" s="118"/>
      <c r="R66" s="118"/>
      <c r="S66" s="118">
        <v>10780</v>
      </c>
      <c r="T66" s="118"/>
      <c r="U66" s="118"/>
      <c r="V66" s="118"/>
      <c r="W66" s="119">
        <v>8</v>
      </c>
      <c r="X66" s="119"/>
      <c r="Y66" s="119"/>
      <c r="Z66" s="130">
        <f>(PI()*(O65+W66)*(S66-2*AS66+30)/1000*W66*7.85/1000*1.1+500+2*AM66)*1.01</f>
        <v>7868.553367037073</v>
      </c>
      <c r="AA66" s="130"/>
      <c r="AB66" s="118"/>
      <c r="AC66" s="118"/>
      <c r="AD66" s="118"/>
      <c r="AE66" s="118">
        <v>10780</v>
      </c>
      <c r="AF66" s="118"/>
      <c r="AG66" s="118"/>
      <c r="AH66" s="118"/>
      <c r="AI66" s="119">
        <v>10</v>
      </c>
      <c r="AJ66" s="119"/>
      <c r="AK66" s="119"/>
      <c r="AL66" s="52">
        <f>(PI()*(AB65+AI66)*(AE66-2*AS66+30)/1000*AI66*7.85/1000*1.1+900+2*AM66)*1.01</f>
        <v>9918.023233450858</v>
      </c>
      <c r="AM66" s="129">
        <f>(PI()*O65/2/COS(20*PI()/180)*O65/2-PI()*600/2/COS(20*PI()/180)*600/2)/1000000*W66*7.85+PI()*POWER(0.6,2)/4*W66*7.85</f>
        <v>398.69642179635554</v>
      </c>
      <c r="AN66" s="129"/>
      <c r="AO66" s="129"/>
      <c r="AP66" s="129"/>
      <c r="AQ66" s="129"/>
      <c r="AR66" s="129"/>
      <c r="AS66" s="129">
        <f>(TAN(PI()*20/180)*O65/2-TAN(PI()*20/180)*600/2)/1000</f>
        <v>0.39308785300749854</v>
      </c>
      <c r="AT66" s="129"/>
      <c r="AU66" s="129"/>
      <c r="AV66" s="129"/>
      <c r="AW66" s="129"/>
      <c r="AX66" s="129"/>
      <c r="AY66" s="127"/>
      <c r="AZ66" s="127"/>
      <c r="BA66" s="127"/>
    </row>
    <row r="67" spans="1:53" ht="12" customHeight="1">
      <c r="A67" s="42"/>
      <c r="B67" s="43"/>
      <c r="C67" s="117">
        <v>63</v>
      </c>
      <c r="D67" s="117"/>
      <c r="E67" s="117"/>
      <c r="F67" s="119">
        <v>3000</v>
      </c>
      <c r="G67" s="119"/>
      <c r="H67" s="118">
        <v>9250</v>
      </c>
      <c r="I67" s="118"/>
      <c r="J67" s="118"/>
      <c r="K67" s="118">
        <v>10</v>
      </c>
      <c r="L67" s="118"/>
      <c r="M67" s="118"/>
      <c r="N67" s="52">
        <f>(PI()*(F67+K67)*(H67-2*AS67+30)/1000*K67*7.85/1000*1.1+900+2*AM67)*1.01</f>
        <v>9751.490191317094</v>
      </c>
      <c r="O67" s="118" t="s">
        <v>11</v>
      </c>
      <c r="P67" s="118"/>
      <c r="Q67" s="118"/>
      <c r="R67" s="118"/>
      <c r="S67" s="118" t="s">
        <v>11</v>
      </c>
      <c r="T67" s="118"/>
      <c r="U67" s="118"/>
      <c r="V67" s="118"/>
      <c r="W67" s="119" t="s">
        <v>11</v>
      </c>
      <c r="X67" s="119"/>
      <c r="Y67" s="119"/>
      <c r="Z67" s="130" t="s">
        <v>11</v>
      </c>
      <c r="AA67" s="130"/>
      <c r="AB67" s="118" t="s">
        <v>11</v>
      </c>
      <c r="AC67" s="118"/>
      <c r="AD67" s="118"/>
      <c r="AE67" s="118" t="s">
        <v>11</v>
      </c>
      <c r="AF67" s="118"/>
      <c r="AG67" s="118"/>
      <c r="AH67" s="118"/>
      <c r="AI67" s="119" t="s">
        <v>11</v>
      </c>
      <c r="AJ67" s="119"/>
      <c r="AK67" s="119"/>
      <c r="AL67" s="52" t="s">
        <v>11</v>
      </c>
      <c r="AM67" s="129">
        <f>(PI()*F67/2/COS(20*PI()/180)*F67/2-PI()*600/2/COS(20*PI()/180)*600/2)/1000000*K67*7.85+PI()*POWER(0.6,2)/4*K67*7.85</f>
        <v>589.0705606069362</v>
      </c>
      <c r="AN67" s="129"/>
      <c r="AO67" s="129"/>
      <c r="AP67" s="129"/>
      <c r="AQ67" s="129"/>
      <c r="AR67" s="129"/>
      <c r="AS67" s="129">
        <f>(TAN(PI()*20/180)*F67/2-TAN(PI()*20/180)*600/2)/1000</f>
        <v>0.43676428111944277</v>
      </c>
      <c r="AT67" s="129"/>
      <c r="AU67" s="129"/>
      <c r="AV67" s="129"/>
      <c r="AW67" s="129"/>
      <c r="AX67" s="129"/>
      <c r="AY67" s="127"/>
      <c r="AZ67" s="127"/>
      <c r="BA67" s="127"/>
    </row>
    <row r="68" spans="1:53" ht="12" customHeight="1">
      <c r="A68" s="42"/>
      <c r="B68" s="43"/>
      <c r="C68" s="117">
        <v>75</v>
      </c>
      <c r="D68" s="117"/>
      <c r="E68" s="117"/>
      <c r="F68" s="119" t="s">
        <v>11</v>
      </c>
      <c r="G68" s="119"/>
      <c r="H68" s="118" t="s">
        <v>11</v>
      </c>
      <c r="I68" s="118"/>
      <c r="J68" s="118"/>
      <c r="K68" s="118" t="s">
        <v>11</v>
      </c>
      <c r="L68" s="118"/>
      <c r="M68" s="118"/>
      <c r="N68" s="52" t="s">
        <v>11</v>
      </c>
      <c r="O68" s="118">
        <v>3240</v>
      </c>
      <c r="P68" s="118"/>
      <c r="Q68" s="118"/>
      <c r="R68" s="118"/>
      <c r="S68" s="118">
        <v>9720</v>
      </c>
      <c r="T68" s="118"/>
      <c r="U68" s="118"/>
      <c r="V68" s="118"/>
      <c r="W68" s="119">
        <v>8</v>
      </c>
      <c r="X68" s="119"/>
      <c r="Y68" s="119"/>
      <c r="Z68" s="130">
        <f>(PI()*(O68+W68)*(S68-2*AS68+30)/1000*W68*7.85/1000*1.1+500+2*AM68)*1.01</f>
        <v>8556.393758299477</v>
      </c>
      <c r="AA68" s="130"/>
      <c r="AB68" s="118">
        <v>3240</v>
      </c>
      <c r="AC68" s="118"/>
      <c r="AD68" s="118"/>
      <c r="AE68" s="118">
        <v>9720</v>
      </c>
      <c r="AF68" s="118"/>
      <c r="AG68" s="118"/>
      <c r="AH68" s="118"/>
      <c r="AI68" s="119">
        <v>10</v>
      </c>
      <c r="AJ68" s="119"/>
      <c r="AK68" s="119"/>
      <c r="AL68" s="52">
        <f>(PI()*(AB68+AI68)*(AE68-2*AS68+30)/1000*AI68*7.85/1000*1.1+900+2*AM68)*1.01</f>
        <v>10700.903574751257</v>
      </c>
      <c r="AM68" s="129">
        <f>(PI()*O68/2/COS(20*PI()/180)*O68/2-PI()*600/2/COS(20*PI()/180)*600/2)/1000000*W68*7.85+PI()*POWER(0.6,2)/4*W68*7.85</f>
        <v>549.8631440655087</v>
      </c>
      <c r="AN68" s="129"/>
      <c r="AO68" s="129"/>
      <c r="AP68" s="129"/>
      <c r="AQ68" s="129"/>
      <c r="AR68" s="129"/>
      <c r="AS68" s="129">
        <f>(TAN(PI()*20/180)*O68/2-TAN(PI()*20/180)*600/2)/1000</f>
        <v>0.48044070923138715</v>
      </c>
      <c r="AT68" s="129"/>
      <c r="AU68" s="129"/>
      <c r="AV68" s="129"/>
      <c r="AW68" s="129"/>
      <c r="AX68" s="129"/>
      <c r="AY68" s="127"/>
      <c r="AZ68" s="127"/>
      <c r="BA68" s="127"/>
    </row>
    <row r="69" spans="1:53" ht="12" customHeight="1">
      <c r="A69" s="115" t="s">
        <v>20</v>
      </c>
      <c r="B69" s="116"/>
      <c r="C69" s="117">
        <v>100</v>
      </c>
      <c r="D69" s="117"/>
      <c r="E69" s="117"/>
      <c r="F69" s="119">
        <v>3200</v>
      </c>
      <c r="G69" s="119"/>
      <c r="H69" s="118">
        <v>12835</v>
      </c>
      <c r="I69" s="118"/>
      <c r="J69" s="118"/>
      <c r="K69" s="118">
        <v>12</v>
      </c>
      <c r="L69" s="118"/>
      <c r="M69" s="118"/>
      <c r="N69" s="52">
        <f>(PI()*(F69+K69)*(H69-2*AS69+30)/1000*K69*7.85/1000*1.1+900+2*AM69)*1.01</f>
        <v>16119.38476088846</v>
      </c>
      <c r="O69" s="118"/>
      <c r="P69" s="118"/>
      <c r="Q69" s="118"/>
      <c r="R69" s="118"/>
      <c r="S69" s="118">
        <v>12850</v>
      </c>
      <c r="T69" s="118"/>
      <c r="U69" s="118"/>
      <c r="V69" s="118"/>
      <c r="W69" s="119">
        <v>8</v>
      </c>
      <c r="X69" s="119"/>
      <c r="Y69" s="119"/>
      <c r="Z69" s="130">
        <f>(PI()*(O68+W69)*(S69-2*AV69+30)/1000*W69*7.85/1000*1.1+500+2*AP69)*1.01</f>
        <v>10784.746469224861</v>
      </c>
      <c r="AA69" s="130"/>
      <c r="AB69" s="118"/>
      <c r="AC69" s="118"/>
      <c r="AD69" s="118"/>
      <c r="AE69" s="118">
        <v>12850</v>
      </c>
      <c r="AF69" s="118"/>
      <c r="AG69" s="118"/>
      <c r="AH69" s="118"/>
      <c r="AI69" s="119">
        <v>12</v>
      </c>
      <c r="AJ69" s="119"/>
      <c r="AK69" s="119"/>
      <c r="AL69" s="52">
        <f>(PI()*(AB68+AI69)*(AE69-2*AV69+30)/1000*AI69*7.85/1000*1.1+900+2*AP69)*1.01</f>
        <v>15790.195778549494</v>
      </c>
      <c r="AM69" s="129">
        <f>(PI()*F69/2/COS(20*PI()/180)*F69/2-PI()*600/2/COS(20*PI()/180)*600/2)/1000000*K69*7.85+PI()*POWER(0.6,2)/4*K69*7.85</f>
        <v>804.5131808604848</v>
      </c>
      <c r="AN69" s="129"/>
      <c r="AO69" s="129"/>
      <c r="AP69" s="129">
        <f>(PI()*O68/2/COS(20*PI()/180)*O68/2-PI()*600/2/COS(20*PI()/180)*600/2)/1000000*W69*7.85+PI()*POWER(0.6,2)/4*W69*7.85</f>
        <v>549.8631440655087</v>
      </c>
      <c r="AQ69" s="129"/>
      <c r="AR69" s="129"/>
      <c r="AS69" s="129">
        <f>(TAN(PI()*20/180)*F69/2-TAN(PI()*20/180)*600/2)/1000</f>
        <v>0.4731613045460631</v>
      </c>
      <c r="AT69" s="129"/>
      <c r="AU69" s="129"/>
      <c r="AV69" s="129">
        <f>(TAN(PI()*20/180)*O68/2-TAN(PI()*20/180)*600/2)/1000</f>
        <v>0.48044070923138715</v>
      </c>
      <c r="AW69" s="129"/>
      <c r="AX69" s="129"/>
      <c r="AY69" s="127"/>
      <c r="AZ69" s="127"/>
      <c r="BA69" s="127"/>
    </row>
    <row r="70" spans="1:52" ht="12" customHeight="1">
      <c r="A70" s="49"/>
      <c r="B70" s="49"/>
      <c r="C70" s="5" t="s">
        <v>65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36" ht="12" customHeight="1">
      <c r="A71" s="27"/>
      <c r="B71" s="27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8"/>
      <c r="Z71" s="8"/>
      <c r="AA71" s="8"/>
      <c r="AB71" s="8"/>
      <c r="AC71" s="8"/>
      <c r="AD71" s="8"/>
      <c r="AE71" s="8"/>
      <c r="AF71" s="8"/>
      <c r="AG71" s="8"/>
      <c r="AH71" s="27"/>
      <c r="AI71" s="27"/>
      <c r="AJ71" s="1"/>
    </row>
    <row r="72" spans="1:36" ht="12" customHeight="1">
      <c r="A72" s="1"/>
      <c r="B72" s="27"/>
      <c r="C72" s="27"/>
      <c r="D72" s="27"/>
      <c r="E72" s="27"/>
      <c r="F72" s="27"/>
      <c r="G72" s="27"/>
      <c r="H72" s="27"/>
      <c r="M72" s="8"/>
      <c r="N72" s="8"/>
      <c r="O72" s="8"/>
      <c r="P72" s="8"/>
      <c r="Q72" s="8"/>
      <c r="R72" s="8"/>
      <c r="S72" s="8"/>
      <c r="T72" s="27"/>
      <c r="U72" s="27"/>
      <c r="V72" s="27"/>
      <c r="W72" s="27"/>
      <c r="X72" s="27"/>
      <c r="Y72" s="8"/>
      <c r="Z72" s="8"/>
      <c r="AA72" s="8"/>
      <c r="AB72" s="8"/>
      <c r="AC72" s="8"/>
      <c r="AD72" s="8"/>
      <c r="AE72" s="27"/>
      <c r="AF72" s="27"/>
      <c r="AG72" s="27"/>
      <c r="AH72" s="27"/>
      <c r="AI72" s="27"/>
      <c r="AJ72" s="1"/>
    </row>
    <row r="73" spans="1:36" ht="12" customHeight="1">
      <c r="A73" s="8"/>
      <c r="B73" s="8"/>
      <c r="C73" s="8"/>
      <c r="D73" s="8"/>
      <c r="E73" s="8"/>
      <c r="F73" s="8"/>
      <c r="G73" s="8"/>
      <c r="H73" s="8"/>
      <c r="M73" s="6"/>
      <c r="N73" s="27"/>
      <c r="O73" s="27"/>
      <c r="P73" s="27"/>
      <c r="Q73" s="27"/>
      <c r="R73" s="27"/>
      <c r="S73" s="27"/>
      <c r="T73" s="27"/>
      <c r="U73" s="27"/>
      <c r="V73" s="6"/>
      <c r="W73" s="27"/>
      <c r="X73" s="27"/>
      <c r="Y73" s="27"/>
      <c r="Z73" s="27"/>
      <c r="AA73" s="8"/>
      <c r="AB73" s="8"/>
      <c r="AC73" s="8"/>
      <c r="AD73" s="8"/>
      <c r="AE73" s="8"/>
      <c r="AF73" s="8"/>
      <c r="AG73" s="8"/>
      <c r="AH73" s="8"/>
      <c r="AI73" s="8"/>
      <c r="AJ73" s="1"/>
    </row>
    <row r="74" spans="1:36" ht="12" customHeight="1">
      <c r="A74" s="8"/>
      <c r="B74" s="8"/>
      <c r="C74" s="8"/>
      <c r="D74" s="8"/>
      <c r="E74" s="8"/>
      <c r="F74" s="8"/>
      <c r="G74" s="8"/>
      <c r="H74" s="8"/>
      <c r="M74" s="6"/>
      <c r="N74" s="27"/>
      <c r="O74" s="27"/>
      <c r="P74" s="27"/>
      <c r="Q74" s="27"/>
      <c r="R74" s="27"/>
      <c r="S74" s="27"/>
      <c r="T74" s="27"/>
      <c r="U74" s="27"/>
      <c r="V74" s="6"/>
      <c r="W74" s="27"/>
      <c r="X74" s="27"/>
      <c r="Y74" s="27"/>
      <c r="Z74" s="27"/>
      <c r="AA74" s="8"/>
      <c r="AB74" s="8"/>
      <c r="AC74" s="8"/>
      <c r="AD74" s="8"/>
      <c r="AE74" s="8"/>
      <c r="AF74" s="8"/>
      <c r="AG74" s="8"/>
      <c r="AH74" s="8"/>
      <c r="AI74" s="8"/>
      <c r="AJ74" s="1"/>
    </row>
    <row r="75" spans="1:36" ht="12" customHeight="1">
      <c r="A75" s="8"/>
      <c r="B75" s="8"/>
      <c r="C75" s="8"/>
      <c r="D75" s="8"/>
      <c r="E75" s="8"/>
      <c r="F75" s="8"/>
      <c r="G75" s="8"/>
      <c r="H75" s="8"/>
      <c r="M75" s="6"/>
      <c r="N75" s="27"/>
      <c r="O75" s="27"/>
      <c r="P75" s="27"/>
      <c r="Q75" s="27"/>
      <c r="R75" s="27"/>
      <c r="S75" s="27"/>
      <c r="T75" s="27"/>
      <c r="U75" s="27"/>
      <c r="V75" s="6"/>
      <c r="W75" s="27"/>
      <c r="X75" s="27"/>
      <c r="Y75" s="27"/>
      <c r="Z75" s="27"/>
      <c r="AA75" s="8"/>
      <c r="AB75" s="8"/>
      <c r="AC75" s="8"/>
      <c r="AD75" s="8"/>
      <c r="AE75" s="8"/>
      <c r="AF75" s="8"/>
      <c r="AG75" s="8"/>
      <c r="AH75" s="8"/>
      <c r="AI75" s="8"/>
      <c r="AJ75" s="1"/>
    </row>
    <row r="76" ht="12" customHeight="1"/>
    <row r="77" ht="12" customHeight="1"/>
    <row r="78" ht="12" customHeight="1"/>
    <row r="79" ht="12" customHeight="1"/>
    <row r="80" ht="12" customHeight="1"/>
    <row r="81" ht="5.25" customHeight="1"/>
    <row r="83" ht="2.25" customHeight="1"/>
    <row r="85" ht="3" customHeight="1"/>
    <row r="86" ht="12" customHeight="1"/>
    <row r="87" ht="3" customHeight="1"/>
    <row r="88" ht="12" customHeight="1"/>
    <row r="89" spans="1:36" ht="3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AA89" s="27"/>
      <c r="AB89" s="27"/>
      <c r="AC89" s="27"/>
      <c r="AD89" s="27"/>
      <c r="AE89" s="27"/>
      <c r="AF89" s="27"/>
      <c r="AG89" s="27"/>
      <c r="AH89" s="27"/>
      <c r="AI89" s="27"/>
      <c r="AJ89" s="1"/>
    </row>
    <row r="90" spans="1:3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AA90" s="27"/>
      <c r="AB90" s="6"/>
      <c r="AC90" s="27"/>
      <c r="AD90" s="27"/>
      <c r="AE90" s="1"/>
      <c r="AF90" s="1"/>
      <c r="AG90" s="27"/>
      <c r="AH90" s="27"/>
      <c r="AI90" s="27"/>
      <c r="AJ90" s="1"/>
    </row>
    <row r="91" spans="1:36" ht="3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AA91" s="27"/>
      <c r="AB91" s="27"/>
      <c r="AC91" s="27"/>
      <c r="AD91" s="27"/>
      <c r="AE91" s="27"/>
      <c r="AF91" s="27"/>
      <c r="AG91" s="27"/>
      <c r="AH91" s="27"/>
      <c r="AI91" s="27"/>
      <c r="AJ91" s="1"/>
    </row>
    <row r="92" spans="1:36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AA92" s="27"/>
      <c r="AB92" s="27"/>
      <c r="AC92" s="27"/>
      <c r="AD92" s="27"/>
      <c r="AE92" s="27"/>
      <c r="AF92" s="27"/>
      <c r="AG92" s="27"/>
      <c r="AH92" s="27"/>
      <c r="AI92" s="27"/>
      <c r="AJ92" s="1"/>
    </row>
    <row r="93" spans="1:36" ht="3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AA93" s="27"/>
      <c r="AB93" s="27"/>
      <c r="AC93" s="27"/>
      <c r="AD93" s="27"/>
      <c r="AE93" s="27"/>
      <c r="AF93" s="27"/>
      <c r="AG93" s="27"/>
      <c r="AH93" s="27"/>
      <c r="AI93" s="27"/>
      <c r="AJ93" s="1"/>
    </row>
    <row r="94" spans="1:36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8"/>
      <c r="AA94" s="27"/>
      <c r="AB94" s="27"/>
      <c r="AC94" s="27"/>
      <c r="AD94" s="27"/>
      <c r="AE94" s="27"/>
      <c r="AF94" s="27"/>
      <c r="AG94" s="27"/>
      <c r="AH94" s="27"/>
      <c r="AI94" s="27"/>
      <c r="AJ94" s="1"/>
    </row>
    <row r="95" spans="1:36" ht="2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AA95" s="27"/>
      <c r="AB95" s="27"/>
      <c r="AC95" s="27"/>
      <c r="AD95" s="27"/>
      <c r="AE95" s="27"/>
      <c r="AF95" s="27"/>
      <c r="AG95" s="27"/>
      <c r="AH95" s="27"/>
      <c r="AI95" s="27"/>
      <c r="AJ95" s="1"/>
    </row>
    <row r="96" spans="1:3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AA96" s="27"/>
      <c r="AB96" s="27"/>
      <c r="AC96" s="27"/>
      <c r="AD96" s="27"/>
      <c r="AE96" s="27"/>
      <c r="AF96" s="27"/>
      <c r="AG96" s="27"/>
      <c r="AH96" s="27"/>
      <c r="AI96" s="27"/>
      <c r="AJ96" s="1"/>
    </row>
    <row r="97" spans="1:36" ht="2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AA97" s="27"/>
      <c r="AB97" s="27"/>
      <c r="AC97" s="27"/>
      <c r="AD97" s="27"/>
      <c r="AE97" s="27"/>
      <c r="AF97" s="27"/>
      <c r="AG97" s="27"/>
      <c r="AH97" s="27"/>
      <c r="AI97" s="27"/>
      <c r="AJ97" s="1"/>
    </row>
    <row r="98" spans="1:36" ht="12" customHeight="1">
      <c r="A98" s="2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3" customHeight="1">
      <c r="A99" s="2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1"/>
    </row>
    <row r="100" spans="1:36" ht="12" customHeight="1">
      <c r="A100" s="2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3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1"/>
    </row>
    <row r="102" spans="1:36" ht="12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7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7"/>
      <c r="AI103" s="27"/>
      <c r="AJ103" s="27"/>
    </row>
    <row r="104" spans="1:36" ht="3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31"/>
      <c r="AH105" s="31"/>
      <c r="AI105" s="31"/>
      <c r="AJ105" s="31"/>
    </row>
    <row r="106" spans="1:36" ht="2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26"/>
      <c r="AI108" s="8"/>
      <c r="AJ108" s="8"/>
    </row>
  </sheetData>
  <sheetProtection sheet="1" objects="1"/>
  <mergeCells count="262">
    <mergeCell ref="O49:AA50"/>
    <mergeCell ref="H51:J53"/>
    <mergeCell ref="W55:Y55"/>
    <mergeCell ref="W56:Y56"/>
    <mergeCell ref="S54:V54"/>
    <mergeCell ref="AB49:AL50"/>
    <mergeCell ref="S56:V56"/>
    <mergeCell ref="Z55:AA55"/>
    <mergeCell ref="Z56:AA56"/>
    <mergeCell ref="AB56:AD56"/>
    <mergeCell ref="O60:R61"/>
    <mergeCell ref="AI60:AK61"/>
    <mergeCell ref="AL60:AL61"/>
    <mergeCell ref="S66:V66"/>
    <mergeCell ref="W57:Y57"/>
    <mergeCell ref="W58:Y58"/>
    <mergeCell ref="W59:Y59"/>
    <mergeCell ref="O62:R62"/>
    <mergeCell ref="S65:V65"/>
    <mergeCell ref="O63:R63"/>
    <mergeCell ref="AE69:AH69"/>
    <mergeCell ref="S60:V61"/>
    <mergeCell ref="AE60:AH61"/>
    <mergeCell ref="AE63:AH63"/>
    <mergeCell ref="AB60:AD61"/>
    <mergeCell ref="W64:Y64"/>
    <mergeCell ref="AB64:AD64"/>
    <mergeCell ref="AE64:AH64"/>
    <mergeCell ref="S62:V62"/>
    <mergeCell ref="S68:V68"/>
    <mergeCell ref="O68:R69"/>
    <mergeCell ref="O65:R66"/>
    <mergeCell ref="O64:R64"/>
    <mergeCell ref="AB68:AD69"/>
    <mergeCell ref="W68:Y68"/>
    <mergeCell ref="W65:Y65"/>
    <mergeCell ref="W66:Y66"/>
    <mergeCell ref="S64:V64"/>
    <mergeCell ref="W69:Y69"/>
    <mergeCell ref="S69:V69"/>
    <mergeCell ref="F54:G55"/>
    <mergeCell ref="F56:G56"/>
    <mergeCell ref="K56:M56"/>
    <mergeCell ref="F57:G57"/>
    <mergeCell ref="K54:M54"/>
    <mergeCell ref="AE65:AH65"/>
    <mergeCell ref="H64:J64"/>
    <mergeCell ref="S57:V57"/>
    <mergeCell ref="S55:V55"/>
    <mergeCell ref="H57:J57"/>
    <mergeCell ref="F58:G58"/>
    <mergeCell ref="F59:G59"/>
    <mergeCell ref="O56:R56"/>
    <mergeCell ref="O57:R57"/>
    <mergeCell ref="O58:R58"/>
    <mergeCell ref="H58:J58"/>
    <mergeCell ref="H56:J56"/>
    <mergeCell ref="K57:M57"/>
    <mergeCell ref="AP68:AR68"/>
    <mergeCell ref="Z68:AA68"/>
    <mergeCell ref="W62:Y62"/>
    <mergeCell ref="W63:Y63"/>
    <mergeCell ref="K58:M58"/>
    <mergeCell ref="K55:M55"/>
    <mergeCell ref="O54:R55"/>
    <mergeCell ref="W60:Y61"/>
    <mergeCell ref="O59:R59"/>
    <mergeCell ref="S58:V58"/>
    <mergeCell ref="AB58:AD58"/>
    <mergeCell ref="AE58:AH58"/>
    <mergeCell ref="AS68:AU68"/>
    <mergeCell ref="Z62:AA62"/>
    <mergeCell ref="AM66:AO66"/>
    <mergeCell ref="AP66:AR66"/>
    <mergeCell ref="AS66:AU66"/>
    <mergeCell ref="AM68:AO68"/>
    <mergeCell ref="AM63:AO63"/>
    <mergeCell ref="AP63:AR63"/>
    <mergeCell ref="W67:Y67"/>
    <mergeCell ref="AP67:AR67"/>
    <mergeCell ref="Z67:AA67"/>
    <mergeCell ref="AV68:AX68"/>
    <mergeCell ref="AY68:BA68"/>
    <mergeCell ref="S51:V53"/>
    <mergeCell ref="AB51:AD53"/>
    <mergeCell ref="AE51:AH53"/>
    <mergeCell ref="AI51:AK53"/>
    <mergeCell ref="AL51:AL53"/>
    <mergeCell ref="AY66:BA66"/>
    <mergeCell ref="AI66:AK66"/>
    <mergeCell ref="AB62:AD62"/>
    <mergeCell ref="AE62:AH62"/>
    <mergeCell ref="AB63:AD63"/>
    <mergeCell ref="AP65:AR65"/>
    <mergeCell ref="AS65:AU65"/>
    <mergeCell ref="AV65:AX65"/>
    <mergeCell ref="AY65:BA65"/>
    <mergeCell ref="AY63:BA63"/>
    <mergeCell ref="H67:J67"/>
    <mergeCell ref="H68:J68"/>
    <mergeCell ref="K64:M64"/>
    <mergeCell ref="K67:M67"/>
    <mergeCell ref="K65:M66"/>
    <mergeCell ref="AV66:AX66"/>
    <mergeCell ref="O67:R67"/>
    <mergeCell ref="S67:V67"/>
    <mergeCell ref="AB67:AD67"/>
    <mergeCell ref="AE67:AH67"/>
    <mergeCell ref="H60:J60"/>
    <mergeCell ref="S63:V63"/>
    <mergeCell ref="N65:N66"/>
    <mergeCell ref="F69:G69"/>
    <mergeCell ref="F65:G66"/>
    <mergeCell ref="F67:G67"/>
    <mergeCell ref="F68:G68"/>
    <mergeCell ref="H69:J69"/>
    <mergeCell ref="H63:J63"/>
    <mergeCell ref="K62:M62"/>
    <mergeCell ref="AY59:BA59"/>
    <mergeCell ref="C65:E65"/>
    <mergeCell ref="H61:J61"/>
    <mergeCell ref="K59:M59"/>
    <mergeCell ref="K60:M60"/>
    <mergeCell ref="K61:M61"/>
    <mergeCell ref="K63:M63"/>
    <mergeCell ref="F60:G61"/>
    <mergeCell ref="H59:J59"/>
    <mergeCell ref="Z60:AA61"/>
    <mergeCell ref="F1:AB1"/>
    <mergeCell ref="S59:V59"/>
    <mergeCell ref="AB59:AD59"/>
    <mergeCell ref="K51:M53"/>
    <mergeCell ref="N51:N53"/>
    <mergeCell ref="H54:J54"/>
    <mergeCell ref="H55:J55"/>
    <mergeCell ref="Z54:AA54"/>
    <mergeCell ref="F49:N50"/>
    <mergeCell ref="Z58:AA58"/>
    <mergeCell ref="AI54:AK54"/>
    <mergeCell ref="AP62:AR62"/>
    <mergeCell ref="AI62:AK62"/>
    <mergeCell ref="AM59:AO59"/>
    <mergeCell ref="AM58:AO58"/>
    <mergeCell ref="AM61:AO61"/>
    <mergeCell ref="AP61:AR61"/>
    <mergeCell ref="AP55:AR55"/>
    <mergeCell ref="K69:M69"/>
    <mergeCell ref="O51:R53"/>
    <mergeCell ref="W51:Y53"/>
    <mergeCell ref="Z51:AA53"/>
    <mergeCell ref="AI55:AK55"/>
    <mergeCell ref="AI56:AK56"/>
    <mergeCell ref="AI67:AK67"/>
    <mergeCell ref="Z63:AA63"/>
    <mergeCell ref="AE59:AH59"/>
    <mergeCell ref="AB57:AD57"/>
    <mergeCell ref="AY62:BA62"/>
    <mergeCell ref="C63:E63"/>
    <mergeCell ref="K68:M68"/>
    <mergeCell ref="AM62:AO62"/>
    <mergeCell ref="AS67:AU67"/>
    <mergeCell ref="AV67:AX67"/>
    <mergeCell ref="AY67:BA67"/>
    <mergeCell ref="Z66:AA66"/>
    <mergeCell ref="AV63:AX63"/>
    <mergeCell ref="AI63:AK63"/>
    <mergeCell ref="Z64:AA64"/>
    <mergeCell ref="AM60:AO60"/>
    <mergeCell ref="AV69:AX69"/>
    <mergeCell ref="AI57:AK57"/>
    <mergeCell ref="AI58:AK58"/>
    <mergeCell ref="AI59:AK59"/>
    <mergeCell ref="Z57:AA57"/>
    <mergeCell ref="AB65:AD66"/>
    <mergeCell ref="Z65:AA65"/>
    <mergeCell ref="AM65:AO65"/>
    <mergeCell ref="AS69:AU69"/>
    <mergeCell ref="AY60:BA60"/>
    <mergeCell ref="C61:E61"/>
    <mergeCell ref="AI64:AK64"/>
    <mergeCell ref="AI65:AK65"/>
    <mergeCell ref="AY61:BA61"/>
    <mergeCell ref="C62:E62"/>
    <mergeCell ref="AS61:AU61"/>
    <mergeCell ref="AP69:AR69"/>
    <mergeCell ref="AS64:AU64"/>
    <mergeCell ref="AE56:AH56"/>
    <mergeCell ref="AB54:AD55"/>
    <mergeCell ref="Z69:AA69"/>
    <mergeCell ref="AM69:AO69"/>
    <mergeCell ref="AI68:AK68"/>
    <mergeCell ref="AI69:AK69"/>
    <mergeCell ref="AM67:AO67"/>
    <mergeCell ref="AE66:AH66"/>
    <mergeCell ref="AE68:AH68"/>
    <mergeCell ref="Z59:AA59"/>
    <mergeCell ref="AS59:AU59"/>
    <mergeCell ref="AM54:AO54"/>
    <mergeCell ref="AM55:AO55"/>
    <mergeCell ref="AM56:AO56"/>
    <mergeCell ref="AM57:AO57"/>
    <mergeCell ref="AE54:AH54"/>
    <mergeCell ref="AE57:AH57"/>
    <mergeCell ref="AE55:AH55"/>
    <mergeCell ref="AS54:AU54"/>
    <mergeCell ref="AS58:AU58"/>
    <mergeCell ref="W54:Y54"/>
    <mergeCell ref="AM64:AO64"/>
    <mergeCell ref="AP54:AR54"/>
    <mergeCell ref="AS57:AU57"/>
    <mergeCell ref="AS56:AU56"/>
    <mergeCell ref="AS63:AU63"/>
    <mergeCell ref="AS60:AU60"/>
    <mergeCell ref="AP60:AR60"/>
    <mergeCell ref="AP59:AR59"/>
    <mergeCell ref="AS55:AU55"/>
    <mergeCell ref="AP56:AR56"/>
    <mergeCell ref="AP57:AR57"/>
    <mergeCell ref="AP58:AR58"/>
    <mergeCell ref="AP64:AR64"/>
    <mergeCell ref="AV55:AX55"/>
    <mergeCell ref="AV56:AX56"/>
    <mergeCell ref="AV57:AX57"/>
    <mergeCell ref="AV58:AX58"/>
    <mergeCell ref="AV64:AX64"/>
    <mergeCell ref="AV62:AX62"/>
    <mergeCell ref="AY69:BA69"/>
    <mergeCell ref="AC1:AE1"/>
    <mergeCell ref="AY54:BA54"/>
    <mergeCell ref="AY55:BA55"/>
    <mergeCell ref="AY56:BA56"/>
    <mergeCell ref="AY57:BA57"/>
    <mergeCell ref="AY58:BA58"/>
    <mergeCell ref="AY64:BA64"/>
    <mergeCell ref="AV54:AX54"/>
    <mergeCell ref="AS62:AU62"/>
    <mergeCell ref="A69:B69"/>
    <mergeCell ref="C49:E53"/>
    <mergeCell ref="A49:B53"/>
    <mergeCell ref="C54:E54"/>
    <mergeCell ref="C55:E55"/>
    <mergeCell ref="C56:E56"/>
    <mergeCell ref="C57:E57"/>
    <mergeCell ref="C60:E60"/>
    <mergeCell ref="C59:E59"/>
    <mergeCell ref="C68:E68"/>
    <mergeCell ref="C3:I3"/>
    <mergeCell ref="C58:E58"/>
    <mergeCell ref="C64:E64"/>
    <mergeCell ref="C69:E69"/>
    <mergeCell ref="C66:E66"/>
    <mergeCell ref="H65:J66"/>
    <mergeCell ref="F62:G64"/>
    <mergeCell ref="H62:J62"/>
    <mergeCell ref="C67:E67"/>
    <mergeCell ref="F51:G53"/>
    <mergeCell ref="A54:B54"/>
    <mergeCell ref="A55:B55"/>
    <mergeCell ref="A56:B56"/>
    <mergeCell ref="A57:B57"/>
    <mergeCell ref="A58:B58"/>
    <mergeCell ref="A64:B6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H13" sqref="AH13"/>
    </sheetView>
  </sheetViews>
  <sheetFormatPr defaultColWidth="9.00390625" defaultRowHeight="12.75"/>
  <cols>
    <col min="1" max="1" width="3.625" style="0" customWidth="1"/>
    <col min="2" max="41" width="2.75390625" style="0" customWidth="1"/>
  </cols>
  <sheetData>
    <row r="1" spans="1:35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1"/>
      <c r="AG1" s="39"/>
      <c r="AH1" s="39"/>
      <c r="AI1" s="39"/>
    </row>
    <row r="2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5.25" customHeight="1"/>
    <row r="20" ht="5.25" customHeight="1"/>
    <row r="21" spans="1:32" ht="12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0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0.5" customHeight="1">
      <c r="A23" s="37"/>
      <c r="B23" s="5"/>
      <c r="C23" s="5"/>
      <c r="D23" s="5"/>
      <c r="E23" s="5"/>
      <c r="F23" s="5"/>
      <c r="G23" s="5"/>
      <c r="H23" s="5"/>
      <c r="I23" s="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5"/>
      <c r="AD23" s="5"/>
      <c r="AE23" s="5"/>
      <c r="AF23" s="5"/>
    </row>
    <row r="24" spans="1:32" ht="10.5" customHeight="1">
      <c r="A24" s="37"/>
      <c r="B24" s="5"/>
      <c r="C24" s="5"/>
      <c r="D24" s="5"/>
      <c r="E24" s="5"/>
      <c r="F24" s="5"/>
      <c r="G24" s="5"/>
      <c r="H24" s="5"/>
      <c r="I24" s="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40"/>
      <c r="V24" s="5"/>
      <c r="W24" s="26"/>
      <c r="X24" s="26"/>
      <c r="Y24" s="26"/>
      <c r="Z24" s="26"/>
      <c r="AA24" s="26"/>
      <c r="AB24" s="26"/>
      <c r="AC24" s="5"/>
      <c r="AD24" s="5"/>
      <c r="AE24" s="5"/>
      <c r="AF24" s="5"/>
    </row>
    <row r="25" spans="1:32" ht="10.5" customHeight="1">
      <c r="A25" s="1"/>
      <c r="B25" s="5"/>
      <c r="C25" s="5"/>
      <c r="D25" s="5"/>
      <c r="E25" s="5"/>
      <c r="F25" s="5"/>
      <c r="G25" s="5"/>
      <c r="H25" s="5"/>
      <c r="I25" s="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5"/>
      <c r="V25" s="5"/>
      <c r="W25" s="26"/>
      <c r="X25" s="26"/>
      <c r="Y25" s="26"/>
      <c r="Z25" s="26"/>
      <c r="AA25" s="26"/>
      <c r="AB25" s="26"/>
      <c r="AC25" s="5"/>
      <c r="AD25" s="5"/>
      <c r="AE25" s="5"/>
      <c r="AF25" s="5"/>
    </row>
    <row r="26" spans="1:32" ht="10.5" customHeight="1">
      <c r="A26" s="38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0.5" customHeight="1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0.5" customHeight="1">
      <c r="A28" s="3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0.5" customHeight="1">
      <c r="A29" s="3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0.5" customHeight="1">
      <c r="A30" s="3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0.5" customHeight="1">
      <c r="A31" s="3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0.5" customHeight="1">
      <c r="A32" s="3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0.5" customHeight="1">
      <c r="A33" s="3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0.5" customHeight="1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0.5" customHeight="1">
      <c r="A35" s="3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0.5" customHeight="1">
      <c r="A36" s="3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0.5" customHeight="1">
      <c r="A37" s="3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0.5" customHeight="1">
      <c r="A38" s="3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0.5" customHeight="1">
      <c r="A39" s="3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0.5" customHeight="1">
      <c r="A40" s="3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0.5" customHeight="1">
      <c r="A41" s="3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0.5" customHeight="1">
      <c r="A42" s="3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0.5" customHeight="1">
      <c r="A43" s="3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0.5" customHeight="1">
      <c r="A44" s="3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0.5" customHeight="1">
      <c r="A45" s="3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0.5" customHeight="1">
      <c r="A46" s="3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0.5" customHeight="1">
      <c r="A47" s="3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0.5" customHeight="1">
      <c r="A48" s="3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0.5" customHeight="1">
      <c r="A49" s="3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0.5" customHeight="1">
      <c r="A50" s="3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0.5" customHeight="1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0.5" customHeight="1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0.5" customHeight="1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0.5" customHeight="1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0.5" customHeight="1">
      <c r="A55" s="3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0.5" customHeight="1">
      <c r="A56" s="3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0.5" customHeight="1">
      <c r="A57" s="3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0.5" customHeight="1">
      <c r="A58" s="3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5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0.5" customHeight="1">
      <c r="A60" s="1"/>
      <c r="B60" s="23"/>
      <c r="C60" s="1"/>
      <c r="D60" s="1"/>
      <c r="E60" s="1"/>
      <c r="F60" s="1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4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0.5" customHeight="1">
      <c r="A62" s="2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0.5" customHeight="1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0.5" customHeight="1">
      <c r="A64" s="23"/>
      <c r="B64" s="1"/>
      <c r="C64" s="1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ht="10.5" customHeight="1">
      <c r="A65" s="2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0.5" customHeight="1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0.5" customHeight="1">
      <c r="A67" s="23"/>
      <c r="B67" s="1"/>
      <c r="C67" s="1"/>
      <c r="D67" s="1"/>
      <c r="E67" s="1"/>
      <c r="F67" s="1"/>
      <c r="G67" s="1"/>
      <c r="H67" s="1"/>
      <c r="I67" s="1"/>
      <c r="J67" s="1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ht="10.5" customHeight="1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0.5" customHeight="1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0.5" customHeight="1">
      <c r="A70" s="23"/>
      <c r="B70" s="1"/>
      <c r="C70" s="1"/>
      <c r="D70" s="1"/>
      <c r="E70" s="1"/>
      <c r="F70" s="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2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0.5" customHeight="1">
      <c r="A73" s="26"/>
      <c r="B73" s="26"/>
      <c r="C73" s="26"/>
      <c r="D73" s="26"/>
      <c r="E73" s="26"/>
      <c r="F73" s="26"/>
      <c r="G73" s="26"/>
      <c r="H73" s="26"/>
      <c r="I73" s="2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ht="12.75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6"/>
      <c r="AE75" s="27"/>
      <c r="AF75" s="27"/>
    </row>
  </sheetData>
  <sheetProtection/>
  <printOptions/>
  <pageMargins left="0.75" right="0.75" top="0.52" bottom="0.6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72"/>
  <sheetViews>
    <sheetView zoomScalePageLayoutView="0" workbookViewId="0" topLeftCell="A1">
      <selection activeCell="AW23" sqref="AW23"/>
    </sheetView>
  </sheetViews>
  <sheetFormatPr defaultColWidth="9.00390625" defaultRowHeight="12.75"/>
  <cols>
    <col min="1" max="6" width="2.75390625" style="0" customWidth="1"/>
    <col min="7" max="7" width="1.625" style="0" customWidth="1"/>
    <col min="8" max="11" width="2.75390625" style="0" customWidth="1"/>
    <col min="12" max="12" width="3.625" style="0" customWidth="1"/>
    <col min="13" max="20" width="2.75390625" style="0" customWidth="1"/>
    <col min="21" max="21" width="4.00390625" style="0" customWidth="1"/>
    <col min="22" max="22" width="1.625" style="0" customWidth="1"/>
    <col min="23" max="29" width="2.75390625" style="0" customWidth="1"/>
    <col min="30" max="31" width="3.125" style="0" customWidth="1"/>
    <col min="32" max="32" width="3.00390625" style="0" customWidth="1"/>
    <col min="33" max="47" width="2.75390625" style="0" customWidth="1"/>
  </cols>
  <sheetData>
    <row r="1" spans="1:47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24"/>
      <c r="AF1" s="2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2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12.75">
      <c r="A5" s="1"/>
      <c r="B5" s="1"/>
      <c r="C5" s="1"/>
      <c r="D5" s="1"/>
      <c r="E5" s="1"/>
      <c r="F5" s="1"/>
      <c r="G5" s="1"/>
      <c r="H5" s="8"/>
      <c r="I5" s="8"/>
      <c r="J5" s="8"/>
      <c r="K5" s="8"/>
      <c r="L5" s="41"/>
      <c r="M5" s="1"/>
      <c r="N5" s="1"/>
      <c r="O5" s="1"/>
      <c r="P5" s="8"/>
      <c r="Q5" s="8"/>
      <c r="R5" s="8"/>
      <c r="S5" s="8"/>
      <c r="T5" s="8"/>
      <c r="U5" s="8"/>
      <c r="V5" s="1"/>
      <c r="W5" s="1"/>
      <c r="X5" s="1"/>
      <c r="Y5" s="1"/>
      <c r="Z5" s="1"/>
      <c r="AA5" s="1"/>
      <c r="AB5" s="1"/>
      <c r="AC5" s="1"/>
      <c r="AD5" s="8"/>
      <c r="AE5" s="8"/>
      <c r="AF5" s="1"/>
    </row>
    <row r="6" spans="1:3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0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3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0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3"/>
      <c r="R9" s="26"/>
      <c r="S9" s="26"/>
      <c r="T9" s="26"/>
      <c r="U9" s="26"/>
      <c r="V9" s="26"/>
      <c r="W9" s="26"/>
      <c r="X9" s="26"/>
      <c r="Y9" s="27"/>
      <c r="Z9" s="27"/>
      <c r="AA9" s="27"/>
      <c r="AB9" s="27"/>
      <c r="AC9" s="26"/>
      <c r="AD9" s="26"/>
      <c r="AE9" s="26"/>
      <c r="AF9" s="26"/>
    </row>
    <row r="10" spans="1:32" ht="10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5"/>
      <c r="N10" s="5"/>
      <c r="O10" s="5"/>
      <c r="P10" s="5"/>
      <c r="Q10" s="23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5"/>
      <c r="AD10" s="5"/>
      <c r="AE10" s="5"/>
      <c r="AF10" s="5"/>
    </row>
    <row r="11" spans="1:32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5"/>
      <c r="N11" s="5"/>
      <c r="O11" s="5"/>
      <c r="P11" s="5"/>
      <c r="Q11" s="2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5"/>
      <c r="AD11" s="5"/>
      <c r="AE11" s="5"/>
      <c r="AF11" s="5"/>
    </row>
    <row r="12" spans="1:32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5"/>
      <c r="N12" s="5"/>
      <c r="O12" s="5"/>
      <c r="P12" s="5"/>
      <c r="Q12" s="23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5"/>
      <c r="AD12" s="5"/>
      <c r="AE12" s="5"/>
      <c r="AF12" s="5"/>
    </row>
    <row r="13" spans="1:32" ht="10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"/>
      <c r="N13" s="5"/>
      <c r="O13" s="5"/>
      <c r="P13" s="5"/>
      <c r="Q13" s="2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5"/>
      <c r="AD13" s="5"/>
      <c r="AE13" s="5"/>
      <c r="AF13" s="5"/>
    </row>
    <row r="14" spans="1:32" ht="10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"/>
      <c r="N14" s="5"/>
      <c r="O14" s="5"/>
      <c r="P14" s="5"/>
      <c r="Q14" s="2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5"/>
      <c r="AD14" s="5"/>
      <c r="AE14" s="5"/>
      <c r="AF14" s="5"/>
    </row>
    <row r="15" spans="1:32" ht="10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5"/>
      <c r="N15" s="5"/>
      <c r="O15" s="5"/>
      <c r="P15" s="5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0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"/>
      <c r="N17" s="5"/>
      <c r="O17" s="5"/>
      <c r="P17" s="5"/>
      <c r="Q17" s="2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0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"/>
      <c r="N18" s="5"/>
      <c r="O18" s="5"/>
      <c r="P18" s="5"/>
      <c r="Q18" s="2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0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"/>
      <c r="N19" s="5"/>
      <c r="O19" s="5"/>
      <c r="P19" s="5"/>
      <c r="Q19" s="2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5"/>
      <c r="AD19" s="5"/>
      <c r="AE19" s="5"/>
      <c r="AF19" s="5"/>
    </row>
    <row r="20" spans="1:32" ht="10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5"/>
      <c r="AD20" s="5"/>
      <c r="AE20" s="5"/>
      <c r="AF20" s="5"/>
    </row>
    <row r="21" spans="1:32" ht="10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0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"/>
      <c r="N22" s="5"/>
      <c r="O22" s="5"/>
      <c r="P22" s="5"/>
      <c r="Q22" s="23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"/>
      <c r="N23" s="5"/>
      <c r="O23" s="5"/>
      <c r="P23" s="5"/>
      <c r="Q23" s="23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0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"/>
      <c r="N24" s="5"/>
      <c r="O24" s="5"/>
      <c r="P24" s="5"/>
      <c r="Q24" s="23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0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"/>
      <c r="N25" s="5"/>
      <c r="O25" s="5"/>
      <c r="P25" s="5"/>
      <c r="Q25" s="2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5"/>
      <c r="AD25" s="5"/>
      <c r="AE25" s="5"/>
      <c r="AF25" s="5"/>
    </row>
    <row r="26" spans="1:32" ht="10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"/>
      <c r="N26" s="5"/>
      <c r="O26" s="5"/>
      <c r="P26" s="5"/>
      <c r="Q26" s="2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5"/>
      <c r="AD26" s="5"/>
      <c r="AE26" s="5"/>
      <c r="AF26" s="5"/>
    </row>
    <row r="27" spans="1:32" ht="10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5"/>
      <c r="AD27" s="5"/>
      <c r="AE27" s="5"/>
      <c r="AF27" s="5"/>
    </row>
    <row r="28" spans="1:32" ht="10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"/>
      <c r="AD28" s="5"/>
      <c r="AE28" s="5"/>
      <c r="AF28" s="5"/>
    </row>
    <row r="29" spans="1:32" ht="10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5"/>
      <c r="N29" s="5"/>
      <c r="O29" s="5"/>
      <c r="P29" s="5"/>
      <c r="Q29" s="2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0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5"/>
      <c r="N30" s="5"/>
      <c r="O30" s="5"/>
      <c r="P30" s="5"/>
      <c r="Q30" s="2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0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5"/>
      <c r="N31" s="5"/>
      <c r="O31" s="5"/>
      <c r="P31" s="5"/>
      <c r="Q31" s="23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0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0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5"/>
      <c r="AD33" s="5"/>
      <c r="AE33" s="5"/>
      <c r="AF33" s="5"/>
    </row>
    <row r="34" spans="1:32" ht="10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5"/>
      <c r="AD34" s="5"/>
      <c r="AE34" s="5"/>
      <c r="AF34" s="5"/>
    </row>
    <row r="35" spans="1:32" ht="10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5"/>
      <c r="AD35" s="5"/>
      <c r="AE35" s="5"/>
      <c r="AF35" s="5"/>
    </row>
    <row r="36" spans="1:32" ht="10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5"/>
      <c r="N36" s="5"/>
      <c r="O36" s="5"/>
      <c r="P36" s="5"/>
      <c r="Q36" s="2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5"/>
      <c r="AD36" s="5"/>
      <c r="AE36" s="5"/>
      <c r="AF36" s="5"/>
    </row>
    <row r="37" spans="1:32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"/>
      <c r="N37" s="5"/>
      <c r="O37" s="5"/>
      <c r="P37" s="5"/>
      <c r="Q37" s="23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5"/>
      <c r="AD37" s="5"/>
      <c r="AE37" s="5"/>
      <c r="AF37" s="5"/>
    </row>
    <row r="38" spans="1:32" ht="10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5"/>
      <c r="AD38" s="5"/>
      <c r="AE38" s="5"/>
      <c r="AF38" s="5"/>
    </row>
    <row r="39" spans="1:32" ht="10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5"/>
      <c r="AD39" s="5"/>
      <c r="AE39" s="5"/>
      <c r="AF39" s="5"/>
    </row>
    <row r="40" spans="1:32" ht="10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3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5"/>
      <c r="AD40" s="5"/>
      <c r="AE40" s="5"/>
      <c r="AF40" s="5"/>
    </row>
    <row r="41" spans="1:32" ht="10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5"/>
      <c r="AD41" s="5"/>
      <c r="AE41" s="5"/>
      <c r="AF41" s="5"/>
    </row>
    <row r="42" spans="1:32" ht="10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5"/>
      <c r="N42" s="5"/>
      <c r="O42" s="5"/>
      <c r="P42" s="5"/>
      <c r="Q42" s="2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5"/>
      <c r="AD42" s="5"/>
      <c r="AE42" s="5"/>
      <c r="AF42" s="5"/>
    </row>
    <row r="43" spans="1:32" ht="10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/>
      <c r="N43" s="5"/>
      <c r="O43" s="5"/>
      <c r="P43" s="5"/>
      <c r="Q43" s="2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5"/>
      <c r="AD43" s="5"/>
      <c r="AE43" s="5"/>
      <c r="AF43" s="5"/>
    </row>
    <row r="44" spans="1:32" ht="10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5"/>
      <c r="N44" s="5"/>
      <c r="O44" s="5"/>
      <c r="P44" s="5"/>
      <c r="Q44" s="2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0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"/>
      <c r="N45" s="5"/>
      <c r="O45" s="5"/>
      <c r="P45" s="5"/>
      <c r="Q45" s="2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0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0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0.5" customHeight="1">
      <c r="A48" s="2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5"/>
      <c r="AD48" s="5"/>
      <c r="AE48" s="5"/>
      <c r="AF48" s="5"/>
    </row>
    <row r="49" spans="1:32" ht="10.5" customHeight="1">
      <c r="A49" s="2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5"/>
      <c r="AD49" s="5"/>
      <c r="AE49" s="5"/>
      <c r="AF49" s="5"/>
    </row>
    <row r="50" spans="1:32" ht="10.5" customHeight="1">
      <c r="A50" s="2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0.5" customHeight="1">
      <c r="A51" s="2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5"/>
      <c r="AD51" s="5"/>
      <c r="AE51" s="5"/>
      <c r="AF51" s="5"/>
    </row>
    <row r="52" spans="1:32" ht="10.5" customHeight="1">
      <c r="A52" s="2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3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0.5" customHeight="1">
      <c r="A53" s="2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5"/>
      <c r="AD53" s="5"/>
      <c r="AE53" s="5"/>
      <c r="AF53" s="5"/>
    </row>
    <row r="54" spans="1:32" ht="10.5" customHeight="1">
      <c r="A54" s="2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0.5" customHeight="1">
      <c r="A55" s="2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2.7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12.75">
      <c r="A59" s="26"/>
      <c r="B59" s="26"/>
      <c r="C59" s="26"/>
      <c r="D59" s="26"/>
      <c r="E59" s="26"/>
      <c r="F59" s="26"/>
      <c r="G59" s="26"/>
      <c r="H59" s="26"/>
      <c r="I59" s="2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ht="8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10.5" customHeight="1">
      <c r="A61" s="26"/>
      <c r="B61" s="26"/>
      <c r="C61" s="26"/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0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0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ht="10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ht="10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ht="10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ht="10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ht="10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0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26"/>
      <c r="AE72" s="8"/>
      <c r="AF72" s="8"/>
    </row>
  </sheetData>
  <sheetProtection/>
  <printOptions/>
  <pageMargins left="0.5905511811023623" right="0.5118110236220472" top="0.51181102362204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drr240</cp:lastModifiedBy>
  <cp:lastPrinted>2024-03-13T07:36:56Z</cp:lastPrinted>
  <dcterms:created xsi:type="dcterms:W3CDTF">2007-02-19T13:58:55Z</dcterms:created>
  <dcterms:modified xsi:type="dcterms:W3CDTF">2024-03-20T02:46:41Z</dcterms:modified>
  <cp:category/>
  <cp:version/>
  <cp:contentType/>
  <cp:contentStatus/>
</cp:coreProperties>
</file>