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495" windowWidth="24855" windowHeight="12540" activeTab="0"/>
  </bookViews>
  <sheets>
    <sheet name="Опросный лист" sheetId="1" r:id="rId1"/>
    <sheet name="Приложение 1" sheetId="2" r:id="rId2"/>
    <sheet name="Приложение 2" sheetId="3" r:id="rId3"/>
  </sheets>
  <definedNames>
    <definedName name="_xlnm.Print_Area" localSheetId="0">'Опросный лист'!$A$1:$BF$100</definedName>
    <definedName name="_xlnm.Print_Area" localSheetId="1">'Приложение 1'!$A$1:$BG$101</definedName>
    <definedName name="_xlnm.Print_Area" localSheetId="2">'Приложение 2'!$A$1:$BG$79</definedName>
  </definedNames>
  <calcPr fullCalcOnLoad="1"/>
</workbook>
</file>

<file path=xl/sharedStrings.xml><?xml version="1.0" encoding="utf-8"?>
<sst xmlns="http://schemas.openxmlformats.org/spreadsheetml/2006/main" count="260" uniqueCount="162">
  <si>
    <t xml:space="preserve"> АО "Новокузнецкий завод резервуарных металлоконструкций имени Н.Е.Крюкова"</t>
  </si>
  <si>
    <t xml:space="preserve">                                                                            </t>
  </si>
  <si>
    <t xml:space="preserve">ТЕХНИЧЕСКОЕ ЗАДАНИЕ (Опросный лист № </t>
  </si>
  <si>
    <t>от</t>
  </si>
  <si>
    <t>"</t>
  </si>
  <si>
    <t>)</t>
  </si>
  <si>
    <t>вертикальные цилиндрические стальные для нефти и нефтепродуктов"</t>
  </si>
  <si>
    <t>на проектирование металлоконструкций стальных вертикальных</t>
  </si>
  <si>
    <t>х</t>
  </si>
  <si>
    <t>Лист 1 из 3</t>
  </si>
  <si>
    <t>ЗАКАЗЧИК ПРОЕКТА</t>
  </si>
  <si>
    <t>ЗАКАЗЧИК РЕЗЕРВУАРА</t>
  </si>
  <si>
    <t>АДРЕС ПЛОЩАДКИ СТРОИТЕЛЬСТВА</t>
  </si>
  <si>
    <t>Номинальный объём резервуара</t>
  </si>
  <si>
    <t>ГЕНЕРАЛЬНЫЙ ПРОЕКТИРОВЩИК</t>
  </si>
  <si>
    <t>1 ОБЩИЕ ДАННЫЕ</t>
  </si>
  <si>
    <t>Тип резервуара</t>
  </si>
  <si>
    <t>Рабочий уровень налива продукта</t>
  </si>
  <si>
    <t>Класс резервуара</t>
  </si>
  <si>
    <t>Расчетный срок службы резервуара</t>
  </si>
  <si>
    <t>со стационарной крышей</t>
  </si>
  <si>
    <t>без понтона</t>
  </si>
  <si>
    <t>без защитной стенки</t>
  </si>
  <si>
    <t>с плавающей крышей</t>
  </si>
  <si>
    <t>с понтоном</t>
  </si>
  <si>
    <t>с защитной стенкой</t>
  </si>
  <si>
    <t>Размеры стенки: внутренний диаметр</t>
  </si>
  <si>
    <r>
      <t>м</t>
    </r>
    <r>
      <rPr>
        <vertAlign val="superscript"/>
        <sz val="8"/>
        <color indexed="8"/>
        <rFont val="Arial"/>
        <family val="2"/>
      </rPr>
      <t>3</t>
    </r>
  </si>
  <si>
    <t>мм</t>
  </si>
  <si>
    <t>высота</t>
  </si>
  <si>
    <t>3а</t>
  </si>
  <si>
    <t>2а</t>
  </si>
  <si>
    <t>3б</t>
  </si>
  <si>
    <t>2б</t>
  </si>
  <si>
    <t>лет</t>
  </si>
  <si>
    <t>2 УСЛОВИЯ ЭКСПЛУАТАЦИИ</t>
  </si>
  <si>
    <t>Наименование хранимого продукта</t>
  </si>
  <si>
    <t>Плотность продукта</t>
  </si>
  <si>
    <t>Расчетный (максимальный) уровень налива продукта</t>
  </si>
  <si>
    <t>Нормативное внутреннее давление</t>
  </si>
  <si>
    <t>Нормативный внутренний вакуум</t>
  </si>
  <si>
    <t>Максимальная температура хранения продукта</t>
  </si>
  <si>
    <t>Нормативная снеговая нагрузка по СП 20.13330.2016</t>
  </si>
  <si>
    <t>Нормативная ветровая нагрузка по СП 20.13330.2016</t>
  </si>
  <si>
    <t>Сейсмичность площадки строительства</t>
  </si>
  <si>
    <t>Теплоизоляция стенки</t>
  </si>
  <si>
    <t>Теплоизоляция крыши</t>
  </si>
  <si>
    <t>Производительность приема/раздачи продукта</t>
  </si>
  <si>
    <t>Оборачиваемость хранимого продукта</t>
  </si>
  <si>
    <r>
      <t>т/м</t>
    </r>
    <r>
      <rPr>
        <vertAlign val="superscript"/>
        <sz val="8"/>
        <color indexed="8"/>
        <rFont val="Arial"/>
        <family val="2"/>
      </rPr>
      <t>3</t>
    </r>
  </si>
  <si>
    <t>кПа</t>
  </si>
  <si>
    <t>°С</t>
  </si>
  <si>
    <t>баллов</t>
  </si>
  <si>
    <r>
      <t>м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/ч</t>
    </r>
  </si>
  <si>
    <t>циклов в год</t>
  </si>
  <si>
    <t>нет</t>
  </si>
  <si>
    <t>/</t>
  </si>
  <si>
    <t>толщина</t>
  </si>
  <si>
    <t>плотность</t>
  </si>
  <si>
    <r>
      <t>кг/м</t>
    </r>
    <r>
      <rPr>
        <vertAlign val="superscript"/>
        <sz val="8"/>
        <color indexed="8"/>
        <rFont val="Arial"/>
        <family val="2"/>
      </rPr>
      <t>3</t>
    </r>
  </si>
  <si>
    <t>3 КОНСТРУКТИВНО-ТЕХНОЛОГИЧЕСКИЕ ПАРАМЕТРЫ</t>
  </si>
  <si>
    <t>Стенка:</t>
  </si>
  <si>
    <t>коническая</t>
  </si>
  <si>
    <t>оболочка</t>
  </si>
  <si>
    <t>каркасная</t>
  </si>
  <si>
    <t>щитовая</t>
  </si>
  <si>
    <t>сферическая</t>
  </si>
  <si>
    <t>припуск на коррозию</t>
  </si>
  <si>
    <t>метод изготовления</t>
  </si>
  <si>
    <t>рулонный</t>
  </si>
  <si>
    <t>полистовой</t>
  </si>
  <si>
    <t>Днище:</t>
  </si>
  <si>
    <t>уклон</t>
  </si>
  <si>
    <t>форма</t>
  </si>
  <si>
    <t>конструкция</t>
  </si>
  <si>
    <t>ориентация</t>
  </si>
  <si>
    <t>наружу</t>
  </si>
  <si>
    <t>внутрь</t>
  </si>
  <si>
    <t>градусов (выход на крышу)</t>
  </si>
  <si>
    <t>кольцевая (винтовая)</t>
  </si>
  <si>
    <t>шахтная</t>
  </si>
  <si>
    <t>Стационарная крыша:</t>
  </si>
  <si>
    <t>Лестница:</t>
  </si>
  <si>
    <t>Лицо, ответственное за составление технического задания (указать организацию, должность, Ф.И.О., телефон, факс, e-mail):</t>
  </si>
  <si>
    <t>Дата</t>
  </si>
  <si>
    <t>Номер редакции</t>
  </si>
  <si>
    <t>Адрес завода: 654033, г.Новокузнецк, ул.Некрасова,28, www.nzrmk.ru, E-mail: rmk@nzrmk.ru</t>
  </si>
  <si>
    <t>Лист 2 из 3</t>
  </si>
  <si>
    <t>Аварийный клапан</t>
  </si>
  <si>
    <t>DN</t>
  </si>
  <si>
    <t>шт.</t>
  </si>
  <si>
    <t>Молниеприемники на стенке</t>
  </si>
  <si>
    <t>Молниеприемник в центре</t>
  </si>
  <si>
    <t>Крепление заземления</t>
  </si>
  <si>
    <t>Конструкции для пеногенераторов</t>
  </si>
  <si>
    <t>Кронштейны трубопроводов орошения</t>
  </si>
  <si>
    <t>Круглый зумпф с патрубками</t>
  </si>
  <si>
    <t>Придонный очистной люк</t>
  </si>
  <si>
    <t>Конструкции для уровнемера</t>
  </si>
  <si>
    <t>Конструкции для пробоотборника</t>
  </si>
  <si>
    <t>Лотковый зумпф с патрубками</t>
  </si>
  <si>
    <t>Понтон:</t>
  </si>
  <si>
    <t>высотой</t>
  </si>
  <si>
    <t>типа</t>
  </si>
  <si>
    <t>да</t>
  </si>
  <si>
    <t>диаметром</t>
  </si>
  <si>
    <t>600х600</t>
  </si>
  <si>
    <t>600х900</t>
  </si>
  <si>
    <t>900х1200</t>
  </si>
  <si>
    <t>материал</t>
  </si>
  <si>
    <t>исполнение</t>
  </si>
  <si>
    <t>зазор со стенкой</t>
  </si>
  <si>
    <t>нижний рабочий уровень</t>
  </si>
  <si>
    <t>углеродистая сталь</t>
  </si>
  <si>
    <t>нержавеющая сталь</t>
  </si>
  <si>
    <t>алюминий</t>
  </si>
  <si>
    <t>на поплавках</t>
  </si>
  <si>
    <t>контактного типа</t>
  </si>
  <si>
    <t>Плавающая крыша:</t>
  </si>
  <si>
    <t>Направляющая 2</t>
  </si>
  <si>
    <t>Направляющая 1</t>
  </si>
  <si>
    <t>Защитная стенка:</t>
  </si>
  <si>
    <t>Защитное днище:</t>
  </si>
  <si>
    <t>однодечная</t>
  </si>
  <si>
    <t>двудечная</t>
  </si>
  <si>
    <t>для установки</t>
  </si>
  <si>
    <t>диаметр</t>
  </si>
  <si>
    <t>внутренний диаметр</t>
  </si>
  <si>
    <t>4 ДОПОЛНИТЕЛЬНЫЕ ДАННЫЕ И ОСОБЫЕ УСЛОВИЯ</t>
  </si>
  <si>
    <t>5 ПАТРУБКИ И ЛЮКИ</t>
  </si>
  <si>
    <t>Патрубки и люки заданы в виде спецификации в соответствии со схемами расположения на листе 3 из 3.</t>
  </si>
  <si>
    <t>Параметры патрубков и люков, не указанные в спецификации, назначают следующим образом:</t>
  </si>
  <si>
    <r>
      <t>на номинальное давление 16 кгс/см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для патрубков в стенке и 2,5 кгс/см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для патрубков в крыше;</t>
    </r>
  </si>
  <si>
    <t>При разработке проекта расположение патрубков и люков в плане (угол α) и размер А могут быть</t>
  </si>
  <si>
    <t xml:space="preserve">изменены на наименьшее возможное значение, чтобы для патрубков и люков в стенке </t>
  </si>
  <si>
    <t>выполнялись требования по минимальным расстояниям между сварными швами и чтобы патрубки</t>
  </si>
  <si>
    <t>и люки в крыше не попадали на элементы каркаса крыши и на кольцевую площадку на крыше.</t>
  </si>
  <si>
    <t xml:space="preserve"> </t>
  </si>
  <si>
    <t>Лист 3 из 3</t>
  </si>
  <si>
    <t>Спецификация люков и патрубков в стенке и крыше резервуара</t>
  </si>
  <si>
    <t>№ п/п</t>
  </si>
  <si>
    <t>Наименование (назначение)</t>
  </si>
  <si>
    <t>Номиинал. диаметр DN, мм</t>
  </si>
  <si>
    <r>
      <t>Номинал. давл. PN, кгс/см</t>
    </r>
    <r>
      <rPr>
        <vertAlign val="superscript"/>
        <sz val="8"/>
        <color indexed="8"/>
        <rFont val="Arial"/>
        <family val="2"/>
      </rPr>
      <t>2</t>
    </r>
  </si>
  <si>
    <t>Тип патр.</t>
  </si>
  <si>
    <t>Тип</t>
  </si>
  <si>
    <t>Исполн.</t>
  </si>
  <si>
    <t>Ряд</t>
  </si>
  <si>
    <t>Фланец</t>
  </si>
  <si>
    <t>Расположение</t>
  </si>
  <si>
    <t>α, град.</t>
  </si>
  <si>
    <t>А, мм</t>
  </si>
  <si>
    <t>В, мм</t>
  </si>
  <si>
    <t>С, мм</t>
  </si>
  <si>
    <t xml:space="preserve">          Патрубки и люки в стенке</t>
  </si>
  <si>
    <t xml:space="preserve">          Патрубки и люки в крыше</t>
  </si>
  <si>
    <t>Примечание</t>
  </si>
  <si>
    <t>Температура наиболее холодных суток с обесп. 0,98 по СП 131.13330.2020</t>
  </si>
  <si>
    <t xml:space="preserve"> тел. (3843) 92-16-54  - Договорный отдел, E-mail: do@nzrmk.ru</t>
  </si>
  <si>
    <t xml:space="preserve"> тел. (3843) 92-16-90  - Технический директор - главный конструктор, E-mail: ogk@nzrmk.ru</t>
  </si>
  <si>
    <t xml:space="preserve"> тел. (3843) 92-16-88  - Бюро резервуарных м/конструкций, E-mail: ogkr@nzrmk.ru</t>
  </si>
  <si>
    <t>цилиндрических резервуаров в соответствии с ГОСТ 31385-2023 "Резервуары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</si>
</sst>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4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6" xfId="0" applyFill="1" applyBorder="1" applyAlignment="1" applyProtection="1">
      <alignment/>
      <protection hidden="1"/>
    </xf>
    <xf numFmtId="0" fontId="0" fillId="33" borderId="17" xfId="0" applyFill="1" applyBorder="1" applyAlignment="1" applyProtection="1">
      <alignment/>
      <protection hidden="1"/>
    </xf>
    <xf numFmtId="0" fontId="44" fillId="33" borderId="11" xfId="0" applyFont="1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/>
      <protection hidden="1"/>
    </xf>
    <xf numFmtId="17" fontId="44" fillId="33" borderId="0" xfId="0" applyNumberFormat="1" applyFont="1" applyFill="1" applyBorder="1" applyAlignment="1" applyProtection="1">
      <alignment/>
      <protection hidden="1"/>
    </xf>
    <xf numFmtId="0" fontId="44" fillId="33" borderId="0" xfId="0" applyFont="1" applyFill="1" applyBorder="1" applyAlignment="1" applyProtection="1">
      <alignment/>
      <protection hidden="1"/>
    </xf>
    <xf numFmtId="0" fontId="44" fillId="33" borderId="0" xfId="0" applyFont="1" applyFill="1" applyBorder="1" applyAlignment="1" applyProtection="1">
      <alignment vertical="center"/>
      <protection hidden="1"/>
    </xf>
    <xf numFmtId="0" fontId="44" fillId="33" borderId="16" xfId="0" applyFont="1" applyFill="1" applyBorder="1" applyAlignment="1" applyProtection="1">
      <alignment/>
      <protection hidden="1"/>
    </xf>
    <xf numFmtId="0" fontId="44" fillId="33" borderId="0" xfId="0" applyFont="1" applyFill="1" applyBorder="1" applyAlignment="1" applyProtection="1">
      <alignment horizontal="center"/>
      <protection hidden="1"/>
    </xf>
    <xf numFmtId="0" fontId="45" fillId="33" borderId="0" xfId="0" applyFont="1" applyFill="1" applyBorder="1" applyAlignment="1" applyProtection="1">
      <alignment/>
      <protection hidden="1"/>
    </xf>
    <xf numFmtId="0" fontId="44" fillId="33" borderId="15" xfId="0" applyFont="1" applyFill="1" applyBorder="1" applyAlignment="1" applyProtection="1">
      <alignment vertical="center"/>
      <protection hidden="1"/>
    </xf>
    <xf numFmtId="0" fontId="44" fillId="33" borderId="16" xfId="0" applyFont="1" applyFill="1" applyBorder="1" applyAlignment="1" applyProtection="1">
      <alignment vertical="center"/>
      <protection hidden="1"/>
    </xf>
    <xf numFmtId="0" fontId="44" fillId="33" borderId="12" xfId="0" applyFont="1" applyFill="1" applyBorder="1" applyAlignment="1" applyProtection="1">
      <alignment/>
      <protection hidden="1"/>
    </xf>
    <xf numFmtId="0" fontId="44" fillId="33" borderId="13" xfId="0" applyFont="1" applyFill="1" applyBorder="1" applyAlignment="1" applyProtection="1">
      <alignment/>
      <protection hidden="1"/>
    </xf>
    <xf numFmtId="0" fontId="44" fillId="33" borderId="17" xfId="0" applyFont="1" applyFill="1" applyBorder="1" applyAlignment="1" applyProtection="1">
      <alignment/>
      <protection hidden="1"/>
    </xf>
    <xf numFmtId="0" fontId="44" fillId="33" borderId="10" xfId="0" applyFont="1" applyFill="1" applyBorder="1" applyAlignment="1" applyProtection="1">
      <alignment/>
      <protection hidden="1"/>
    </xf>
    <xf numFmtId="0" fontId="44" fillId="33" borderId="14" xfId="0" applyFont="1" applyFill="1" applyBorder="1" applyAlignment="1" applyProtection="1">
      <alignment/>
      <protection hidden="1"/>
    </xf>
    <xf numFmtId="0" fontId="3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4" fillId="33" borderId="16" xfId="0" applyFont="1" applyFill="1" applyBorder="1" applyAlignment="1" applyProtection="1">
      <alignment horizontal="center" vertical="center"/>
      <protection hidden="1"/>
    </xf>
    <xf numFmtId="0" fontId="0" fillId="33" borderId="0" xfId="0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0" fontId="46" fillId="33" borderId="0" xfId="0" applyFont="1" applyFill="1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47" fillId="33" borderId="12" xfId="0" applyFont="1" applyFill="1" applyBorder="1" applyAlignment="1" applyProtection="1">
      <alignment/>
      <protection hidden="1"/>
    </xf>
    <xf numFmtId="0" fontId="47" fillId="33" borderId="13" xfId="0" applyFont="1" applyFill="1" applyBorder="1" applyAlignment="1" applyProtection="1">
      <alignment/>
      <protection hidden="1"/>
    </xf>
    <xf numFmtId="0" fontId="47" fillId="33" borderId="17" xfId="0" applyFont="1" applyFill="1" applyBorder="1" applyAlignment="1" applyProtection="1">
      <alignment/>
      <protection hidden="1"/>
    </xf>
    <xf numFmtId="0" fontId="47" fillId="33" borderId="10" xfId="0" applyFont="1" applyFill="1" applyBorder="1" applyAlignment="1" applyProtection="1">
      <alignment/>
      <protection hidden="1"/>
    </xf>
    <xf numFmtId="0" fontId="47" fillId="33" borderId="11" xfId="0" applyFont="1" applyFill="1" applyBorder="1" applyAlignment="1" applyProtection="1">
      <alignment/>
      <protection hidden="1"/>
    </xf>
    <xf numFmtId="0" fontId="47" fillId="33" borderId="15" xfId="0" applyFont="1" applyFill="1" applyBorder="1" applyAlignment="1" applyProtection="1">
      <alignment/>
      <protection hidden="1"/>
    </xf>
    <xf numFmtId="0" fontId="48" fillId="33" borderId="0" xfId="0" applyFont="1" applyFill="1" applyBorder="1" applyAlignment="1" applyProtection="1">
      <alignment vertical="center"/>
      <protection hidden="1"/>
    </xf>
    <xf numFmtId="0" fontId="47" fillId="33" borderId="0" xfId="0" applyFont="1" applyFill="1" applyBorder="1" applyAlignment="1" applyProtection="1">
      <alignment vertical="center"/>
      <protection hidden="1"/>
    </xf>
    <xf numFmtId="16" fontId="44" fillId="33" borderId="0" xfId="0" applyNumberFormat="1" applyFont="1" applyFill="1" applyBorder="1" applyAlignment="1" applyProtection="1">
      <alignment/>
      <protection hidden="1"/>
    </xf>
    <xf numFmtId="0" fontId="46" fillId="33" borderId="19" xfId="0" applyFont="1" applyFill="1" applyBorder="1" applyAlignment="1" applyProtection="1">
      <alignment vertical="center"/>
      <protection locked="0"/>
    </xf>
    <xf numFmtId="0" fontId="44" fillId="33" borderId="19" xfId="0" applyFont="1" applyFill="1" applyBorder="1" applyAlignment="1" applyProtection="1">
      <alignment vertic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 horizontal="center"/>
      <protection locked="0"/>
    </xf>
    <xf numFmtId="0" fontId="44" fillId="33" borderId="18" xfId="0" applyFont="1" applyFill="1" applyBorder="1" applyAlignment="1" applyProtection="1">
      <alignment horizontal="center" vertical="center"/>
      <protection locked="0"/>
    </xf>
    <xf numFmtId="0" fontId="44" fillId="33" borderId="20" xfId="0" applyFont="1" applyFill="1" applyBorder="1" applyAlignment="1" applyProtection="1">
      <alignment horizontal="center" vertical="center"/>
      <protection locked="0"/>
    </xf>
    <xf numFmtId="0" fontId="44" fillId="33" borderId="21" xfId="0" applyFont="1" applyFill="1" applyBorder="1" applyAlignment="1" applyProtection="1">
      <alignment horizontal="center" vertical="center"/>
      <protection locked="0"/>
    </xf>
    <xf numFmtId="0" fontId="44" fillId="33" borderId="0" xfId="0" applyFont="1" applyFill="1" applyBorder="1" applyAlignment="1" applyProtection="1">
      <alignment horizontal="left"/>
      <protection hidden="1"/>
    </xf>
    <xf numFmtId="0" fontId="44" fillId="33" borderId="18" xfId="0" applyFont="1" applyFill="1" applyBorder="1" applyAlignment="1" applyProtection="1">
      <alignment horizontal="center"/>
      <protection locked="0"/>
    </xf>
    <xf numFmtId="0" fontId="44" fillId="33" borderId="20" xfId="0" applyFont="1" applyFill="1" applyBorder="1" applyAlignment="1" applyProtection="1">
      <alignment horizontal="center"/>
      <protection locked="0"/>
    </xf>
    <xf numFmtId="0" fontId="44" fillId="33" borderId="21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center"/>
      <protection hidden="1"/>
    </xf>
    <xf numFmtId="0" fontId="3" fillId="33" borderId="0" xfId="0" applyFont="1" applyFill="1" applyAlignment="1" applyProtection="1">
      <alignment horizontal="left"/>
      <protection hidden="1"/>
    </xf>
    <xf numFmtId="0" fontId="46" fillId="33" borderId="15" xfId="0" applyFont="1" applyFill="1" applyBorder="1" applyAlignment="1" applyProtection="1">
      <alignment horizontal="center" vertical="center"/>
      <protection hidden="1"/>
    </xf>
    <xf numFmtId="0" fontId="46" fillId="33" borderId="0" xfId="0" applyFont="1" applyFill="1" applyBorder="1" applyAlignment="1" applyProtection="1">
      <alignment horizontal="center" vertical="center"/>
      <protection hidden="1"/>
    </xf>
    <xf numFmtId="0" fontId="46" fillId="33" borderId="16" xfId="0" applyFont="1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vertical="center"/>
      <protection hidden="1"/>
    </xf>
    <xf numFmtId="0" fontId="0" fillId="33" borderId="11" xfId="0" applyFill="1" applyBorder="1" applyAlignment="1" applyProtection="1">
      <alignment vertical="center"/>
      <protection hidden="1"/>
    </xf>
    <xf numFmtId="0" fontId="0" fillId="33" borderId="14" xfId="0" applyFill="1" applyBorder="1" applyAlignment="1" applyProtection="1">
      <alignment vertical="center"/>
      <protection hidden="1"/>
    </xf>
    <xf numFmtId="0" fontId="0" fillId="33" borderId="12" xfId="0" applyFill="1" applyBorder="1" applyAlignment="1" applyProtection="1">
      <alignment vertical="center"/>
      <protection hidden="1"/>
    </xf>
    <xf numFmtId="0" fontId="0" fillId="33" borderId="13" xfId="0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16" xfId="0" applyFont="1" applyFill="1" applyBorder="1" applyAlignment="1" applyProtection="1">
      <alignment horizontal="center" vertical="center"/>
      <protection hidden="1"/>
    </xf>
    <xf numFmtId="0" fontId="0" fillId="33" borderId="18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14" fontId="44" fillId="33" borderId="0" xfId="0" applyNumberFormat="1" applyFont="1" applyFill="1" applyAlignment="1" applyProtection="1">
      <alignment horizontal="center"/>
      <protection hidden="1"/>
    </xf>
    <xf numFmtId="0" fontId="0" fillId="33" borderId="15" xfId="0" applyFill="1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0" fillId="33" borderId="16" xfId="0" applyFill="1" applyBorder="1" applyAlignment="1" applyProtection="1">
      <alignment vertical="center"/>
      <protection hidden="1"/>
    </xf>
    <xf numFmtId="0" fontId="44" fillId="33" borderId="19" xfId="0" applyFont="1" applyFill="1" applyBorder="1" applyAlignment="1" applyProtection="1">
      <alignment horizontal="center" vertical="center"/>
      <protection locked="0"/>
    </xf>
    <xf numFmtId="0" fontId="44" fillId="33" borderId="19" xfId="0" applyFont="1" applyFill="1" applyBorder="1" applyAlignment="1" applyProtection="1">
      <alignment horizontal="center" vertical="center"/>
      <protection hidden="1"/>
    </xf>
    <xf numFmtId="0" fontId="46" fillId="33" borderId="18" xfId="0" applyFont="1" applyFill="1" applyBorder="1" applyAlignment="1" applyProtection="1">
      <alignment horizontal="left" vertical="center"/>
      <protection hidden="1"/>
    </xf>
    <xf numFmtId="0" fontId="46" fillId="33" borderId="20" xfId="0" applyFont="1" applyFill="1" applyBorder="1" applyAlignment="1" applyProtection="1">
      <alignment horizontal="left" vertical="center"/>
      <protection hidden="1"/>
    </xf>
    <xf numFmtId="0" fontId="46" fillId="33" borderId="21" xfId="0" applyFont="1" applyFill="1" applyBorder="1" applyAlignment="1" applyProtection="1">
      <alignment horizontal="left" vertical="center"/>
      <protection hidden="1"/>
    </xf>
    <xf numFmtId="0" fontId="44" fillId="33" borderId="19" xfId="0" applyFont="1" applyFill="1" applyBorder="1" applyAlignment="1" applyProtection="1">
      <alignment horizontal="center" vertical="center" wrapText="1"/>
      <protection hidden="1"/>
    </xf>
    <xf numFmtId="0" fontId="46" fillId="33" borderId="18" xfId="0" applyFont="1" applyFill="1" applyBorder="1" applyAlignment="1" applyProtection="1">
      <alignment horizontal="center" vertical="center"/>
      <protection hidden="1"/>
    </xf>
    <xf numFmtId="0" fontId="46" fillId="33" borderId="20" xfId="0" applyFont="1" applyFill="1" applyBorder="1" applyAlignment="1" applyProtection="1">
      <alignment horizontal="center" vertical="center"/>
      <protection hidden="1"/>
    </xf>
    <xf numFmtId="0" fontId="46" fillId="33" borderId="21" xfId="0" applyFont="1" applyFill="1" applyBorder="1" applyAlignment="1" applyProtection="1">
      <alignment horizontal="center" vertical="center"/>
      <protection hidden="1"/>
    </xf>
    <xf numFmtId="0" fontId="48" fillId="33" borderId="19" xfId="0" applyFont="1" applyFill="1" applyBorder="1" applyAlignment="1" applyProtection="1">
      <alignment horizontal="center" vertical="center" wrapText="1"/>
      <protection hidden="1"/>
    </xf>
    <xf numFmtId="0" fontId="48" fillId="33" borderId="19" xfId="0" applyFont="1" applyFill="1" applyBorder="1" applyAlignment="1" applyProtection="1">
      <alignment horizontal="center" vertical="center"/>
      <protection hidden="1"/>
    </xf>
    <xf numFmtId="0" fontId="49" fillId="33" borderId="0" xfId="0" applyFont="1" applyFill="1" applyBorder="1" applyAlignment="1" applyProtection="1">
      <alignment vertical="center"/>
      <protection hidden="1"/>
    </xf>
    <xf numFmtId="0" fontId="49" fillId="33" borderId="0" xfId="0" applyFont="1" applyFill="1" applyBorder="1" applyAlignment="1" applyProtection="1">
      <alignment/>
      <protection hidden="1"/>
    </xf>
    <xf numFmtId="0" fontId="49" fillId="33" borderId="0" xfId="0" applyFont="1" applyFill="1" applyAlignment="1" applyProtection="1">
      <alignment/>
      <protection hidden="1"/>
    </xf>
    <xf numFmtId="0" fontId="49" fillId="33" borderId="0" xfId="0" applyFont="1" applyFill="1" applyAlignment="1" applyProtection="1">
      <alignment vertical="center"/>
      <protection hidden="1"/>
    </xf>
    <xf numFmtId="0" fontId="49" fillId="33" borderId="18" xfId="0" applyFont="1" applyFill="1" applyBorder="1" applyAlignment="1" applyProtection="1">
      <alignment/>
      <protection locked="0"/>
    </xf>
    <xf numFmtId="0" fontId="49" fillId="33" borderId="20" xfId="0" applyFont="1" applyFill="1" applyBorder="1" applyAlignment="1" applyProtection="1">
      <alignment/>
      <protection locked="0"/>
    </xf>
    <xf numFmtId="0" fontId="49" fillId="33" borderId="21" xfId="0" applyFont="1" applyFill="1" applyBorder="1" applyAlignment="1" applyProtection="1">
      <alignment/>
      <protection locked="0"/>
    </xf>
    <xf numFmtId="0" fontId="49" fillId="33" borderId="13" xfId="0" applyFont="1" applyFill="1" applyBorder="1" applyAlignment="1" applyProtection="1">
      <alignment horizontal="center"/>
      <protection locked="0"/>
    </xf>
    <xf numFmtId="0" fontId="49" fillId="33" borderId="16" xfId="0" applyFont="1" applyFill="1" applyBorder="1" applyAlignment="1" applyProtection="1">
      <alignment/>
      <protection hidden="1"/>
    </xf>
    <xf numFmtId="0" fontId="49" fillId="33" borderId="20" xfId="0" applyFont="1" applyFill="1" applyBorder="1" applyAlignment="1" applyProtection="1">
      <alignment horizontal="center"/>
      <protection locked="0"/>
    </xf>
    <xf numFmtId="0" fontId="44" fillId="33" borderId="20" xfId="0" applyFont="1" applyFill="1" applyBorder="1" applyAlignment="1" applyProtection="1">
      <alignment/>
      <protection hidden="1"/>
    </xf>
    <xf numFmtId="0" fontId="49" fillId="33" borderId="20" xfId="0" applyFont="1" applyFill="1" applyBorder="1" applyAlignment="1" applyProtection="1">
      <alignment/>
      <protection hidden="1"/>
    </xf>
    <xf numFmtId="0" fontId="49" fillId="33" borderId="21" xfId="0" applyFont="1" applyFill="1" applyBorder="1" applyAlignment="1" applyProtection="1">
      <alignment/>
      <protection hidden="1"/>
    </xf>
    <xf numFmtId="0" fontId="49" fillId="33" borderId="13" xfId="0" applyFont="1" applyFill="1" applyBorder="1" applyAlignment="1" applyProtection="1">
      <alignment/>
      <protection hidden="1"/>
    </xf>
    <xf numFmtId="0" fontId="49" fillId="33" borderId="18" xfId="0" applyFont="1" applyFill="1" applyBorder="1" applyAlignment="1" applyProtection="1">
      <alignment/>
      <protection hidden="1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13" xfId="0" applyFont="1" applyFill="1" applyBorder="1" applyAlignment="1" applyProtection="1">
      <alignment/>
      <protection locked="0"/>
    </xf>
    <xf numFmtId="0" fontId="49" fillId="33" borderId="17" xfId="0" applyFont="1" applyFill="1" applyBorder="1" applyAlignment="1" applyProtection="1">
      <alignment/>
      <protection hidden="1"/>
    </xf>
    <xf numFmtId="0" fontId="44" fillId="33" borderId="20" xfId="0" applyFont="1" applyFill="1" applyBorder="1" applyAlignment="1" applyProtection="1">
      <alignment vertical="center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5</xdr:row>
      <xdr:rowOff>104775</xdr:rowOff>
    </xdr:from>
    <xdr:to>
      <xdr:col>57</xdr:col>
      <xdr:colOff>85725</xdr:colOff>
      <xdr:row>26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11521" t="12428" r="11825" b="64453"/>
        <a:stretch>
          <a:fillRect/>
        </a:stretch>
      </xdr:blipFill>
      <xdr:spPr>
        <a:xfrm>
          <a:off x="133350" y="571500"/>
          <a:ext cx="6467475" cy="2971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00"/>
  <sheetViews>
    <sheetView tabSelected="1" view="pageLayout" workbookViewId="0" topLeftCell="A1">
      <selection activeCell="BA74" sqref="BA74"/>
    </sheetView>
  </sheetViews>
  <sheetFormatPr defaultColWidth="9.140625" defaultRowHeight="15"/>
  <cols>
    <col min="1" max="76" width="1.7109375" style="3" customWidth="1"/>
    <col min="77" max="16384" width="9.140625" style="3" customWidth="1"/>
  </cols>
  <sheetData>
    <row r="1" spans="1:58" ht="9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1.25" customHeight="1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2"/>
    </row>
    <row r="3" spans="1:58" ht="10.5" customHeight="1">
      <c r="A3" s="2"/>
      <c r="B3" s="33"/>
      <c r="C3" s="33"/>
      <c r="D3" s="33"/>
      <c r="E3" s="33" t="s">
        <v>86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2"/>
    </row>
    <row r="4" spans="1:58" ht="10.5" customHeight="1">
      <c r="A4" s="33" t="s">
        <v>1</v>
      </c>
      <c r="B4" s="33"/>
      <c r="C4" s="33"/>
      <c r="D4" s="33"/>
      <c r="E4" s="61" t="s">
        <v>158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2"/>
      <c r="BC4" s="2"/>
      <c r="BD4" s="2"/>
      <c r="BE4" s="2"/>
      <c r="BF4" s="2"/>
    </row>
    <row r="5" spans="1:58" ht="10.5" customHeight="1">
      <c r="A5" s="34"/>
      <c r="B5" s="34"/>
      <c r="C5" s="34"/>
      <c r="D5" s="34"/>
      <c r="E5" s="61" t="s">
        <v>159</v>
      </c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2"/>
      <c r="BC5" s="2"/>
      <c r="BD5" s="2"/>
      <c r="BE5" s="2"/>
      <c r="BF5" s="2"/>
    </row>
    <row r="6" spans="1:58" ht="10.5" customHeight="1">
      <c r="A6" s="34"/>
      <c r="B6" s="34"/>
      <c r="C6" s="34"/>
      <c r="D6" s="34"/>
      <c r="E6" s="61" t="s">
        <v>160</v>
      </c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2"/>
      <c r="BC6" s="2"/>
      <c r="BD6" s="2"/>
      <c r="BE6" s="2"/>
      <c r="BF6" s="2"/>
    </row>
    <row r="7" spans="1:58" ht="4.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58" ht="4.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13"/>
      <c r="AR8" s="65" t="s">
        <v>9</v>
      </c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7"/>
      <c r="BF8" s="2"/>
    </row>
    <row r="9" spans="1:59" ht="12.75" customHeight="1">
      <c r="A9" s="71" t="s">
        <v>2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3"/>
      <c r="Z9" s="74"/>
      <c r="AA9" s="52"/>
      <c r="AB9" s="52"/>
      <c r="AC9" s="75"/>
      <c r="AD9" s="71" t="s">
        <v>3</v>
      </c>
      <c r="AE9" s="72"/>
      <c r="AF9" s="7" t="s">
        <v>4</v>
      </c>
      <c r="AG9" s="51"/>
      <c r="AH9" s="51"/>
      <c r="AI9" s="51"/>
      <c r="AJ9" s="8" t="s">
        <v>4</v>
      </c>
      <c r="AK9" s="76"/>
      <c r="AL9" s="76"/>
      <c r="AM9" s="76"/>
      <c r="AN9" s="76"/>
      <c r="AO9" s="76"/>
      <c r="AP9" s="76"/>
      <c r="AQ9" s="35" t="s">
        <v>5</v>
      </c>
      <c r="AR9" s="68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70"/>
      <c r="BF9" s="36"/>
      <c r="BG9" s="37"/>
    </row>
    <row r="10" spans="1:58" ht="11.25" customHeight="1">
      <c r="A10" s="62" t="s">
        <v>7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4"/>
      <c r="AR10" s="12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13"/>
      <c r="BF10" s="2"/>
    </row>
    <row r="11" spans="1:58" ht="11.25" customHeight="1">
      <c r="A11" s="62" t="s">
        <v>161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4"/>
      <c r="AR11" s="14"/>
      <c r="AS11" s="49" t="s">
        <v>8</v>
      </c>
      <c r="AT11" s="38" t="str">
        <f>" - нужное отметить"</f>
        <v> - нужное отметить</v>
      </c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16"/>
      <c r="BF11" s="2"/>
    </row>
    <row r="12" spans="1:58" ht="11.25" customHeight="1">
      <c r="A12" s="62" t="s">
        <v>6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4"/>
      <c r="AR12" s="14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2"/>
    </row>
    <row r="13" spans="1:58" ht="4.5" customHeight="1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2"/>
      <c r="AR13" s="10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7"/>
      <c r="BF13" s="2"/>
    </row>
    <row r="14" spans="1:58" ht="4.5" customHeight="1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13"/>
      <c r="BF14" s="2"/>
    </row>
    <row r="15" spans="1:58" ht="12.75" customHeight="1">
      <c r="A15" s="45"/>
      <c r="B15" s="46" t="s">
        <v>10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53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5"/>
      <c r="BF15" s="2"/>
    </row>
    <row r="16" spans="1:58" ht="12.75" customHeight="1">
      <c r="A16" s="45"/>
      <c r="B16" s="46" t="s">
        <v>14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53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5"/>
      <c r="BF16" s="2"/>
    </row>
    <row r="17" spans="1:58" ht="12.75" customHeight="1">
      <c r="A17" s="45"/>
      <c r="B17" s="46" t="s">
        <v>11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53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5"/>
      <c r="BF17" s="2"/>
    </row>
    <row r="18" spans="1:58" ht="12.75" customHeight="1">
      <c r="A18" s="45"/>
      <c r="B18" s="46" t="s">
        <v>12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53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5"/>
      <c r="BF18" s="2"/>
    </row>
    <row r="19" spans="1:58" ht="4.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7"/>
      <c r="BF19" s="2"/>
    </row>
    <row r="20" spans="1:58" ht="4.5" customHeight="1">
      <c r="A20" s="12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13"/>
      <c r="BF20" s="2"/>
    </row>
    <row r="21" spans="1:58" ht="12.75" customHeight="1">
      <c r="A21" s="14"/>
      <c r="B21" s="15"/>
      <c r="C21" s="15"/>
      <c r="D21" s="25" t="s">
        <v>15</v>
      </c>
      <c r="E21" s="2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2"/>
      <c r="V21" s="2"/>
      <c r="W21" s="92"/>
      <c r="X21" s="92"/>
      <c r="Y21" s="92"/>
      <c r="Z21" s="92"/>
      <c r="AA21" s="56" t="s">
        <v>27</v>
      </c>
      <c r="AB21" s="56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3"/>
      <c r="AR21" s="93"/>
      <c r="AS21" s="93"/>
      <c r="AT21" s="93"/>
      <c r="AU21" s="93"/>
      <c r="AV21" s="93"/>
      <c r="AW21" s="15"/>
      <c r="AX21" s="15"/>
      <c r="AY21" s="15"/>
      <c r="AZ21" s="15"/>
      <c r="BA21" s="15"/>
      <c r="BB21" s="15"/>
      <c r="BC21" s="15"/>
      <c r="BD21" s="15"/>
      <c r="BE21" s="16"/>
      <c r="BF21" s="2"/>
    </row>
    <row r="22" spans="1:58" ht="11.25" customHeight="1">
      <c r="A22" s="14"/>
      <c r="B22" s="20" t="str">
        <f>"1.1"</f>
        <v>1.1</v>
      </c>
      <c r="C22" s="21"/>
      <c r="D22" s="21" t="s">
        <v>13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2"/>
      <c r="V22" s="2"/>
      <c r="W22" s="53"/>
      <c r="X22" s="54"/>
      <c r="Y22" s="54"/>
      <c r="Z22" s="55"/>
      <c r="AA22" s="56"/>
      <c r="AB22" s="56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3"/>
      <c r="AR22" s="93"/>
      <c r="AS22" s="93"/>
      <c r="AT22" s="93"/>
      <c r="AU22" s="93"/>
      <c r="AV22" s="93"/>
      <c r="AW22" s="15"/>
      <c r="AX22" s="15"/>
      <c r="AY22" s="15"/>
      <c r="AZ22" s="15"/>
      <c r="BA22" s="15"/>
      <c r="BB22" s="15"/>
      <c r="BC22" s="15"/>
      <c r="BD22" s="15"/>
      <c r="BE22" s="16"/>
      <c r="BF22" s="2"/>
    </row>
    <row r="23" spans="1:58" ht="3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2"/>
      <c r="V23" s="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3"/>
      <c r="AR23" s="93"/>
      <c r="AS23" s="93"/>
      <c r="AT23" s="93"/>
      <c r="AU23" s="93"/>
      <c r="AV23" s="93"/>
      <c r="AW23" s="15"/>
      <c r="AX23" s="15"/>
      <c r="AY23" s="15"/>
      <c r="AZ23" s="15"/>
      <c r="BA23" s="15"/>
      <c r="BB23" s="15"/>
      <c r="BC23" s="15"/>
      <c r="BD23" s="15"/>
      <c r="BE23" s="16"/>
      <c r="BF23" s="2"/>
    </row>
    <row r="24" spans="1:58" ht="11.25" customHeight="1">
      <c r="A24" s="14"/>
      <c r="B24" s="48" t="str">
        <f>"1.2"</f>
        <v>1.2</v>
      </c>
      <c r="C24" s="21"/>
      <c r="D24" s="21" t="s">
        <v>16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2"/>
      <c r="V24" s="2"/>
      <c r="W24" s="50"/>
      <c r="X24" s="22" t="s">
        <v>20</v>
      </c>
      <c r="Y24" s="92"/>
      <c r="Z24" s="92"/>
      <c r="AA24" s="92"/>
      <c r="AB24" s="92"/>
      <c r="AC24" s="92"/>
      <c r="AD24" s="92"/>
      <c r="AE24" s="92"/>
      <c r="AF24" s="94"/>
      <c r="AG24" s="94"/>
      <c r="AH24" s="94"/>
      <c r="AI24" s="94"/>
      <c r="AJ24" s="92"/>
      <c r="AK24" s="92"/>
      <c r="AL24" s="92"/>
      <c r="AM24" s="92"/>
      <c r="AN24" s="50"/>
      <c r="AO24" s="22" t="s">
        <v>23</v>
      </c>
      <c r="AP24" s="92"/>
      <c r="AQ24" s="92"/>
      <c r="AR24" s="92"/>
      <c r="AS24" s="92"/>
      <c r="AT24" s="92"/>
      <c r="AU24" s="92"/>
      <c r="AV24" s="92"/>
      <c r="AW24" s="15"/>
      <c r="AX24" s="15"/>
      <c r="AY24" s="15"/>
      <c r="AZ24" s="15"/>
      <c r="BA24" s="15"/>
      <c r="BB24" s="15"/>
      <c r="BC24" s="15"/>
      <c r="BD24" s="15"/>
      <c r="BE24" s="16"/>
      <c r="BF24" s="2"/>
    </row>
    <row r="25" spans="1:58" ht="3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2"/>
      <c r="V25" s="2"/>
      <c r="W25" s="92"/>
      <c r="X25" s="92"/>
      <c r="Y25" s="92"/>
      <c r="Z25" s="92"/>
      <c r="AA25" s="92"/>
      <c r="AB25" s="92"/>
      <c r="AC25" s="92"/>
      <c r="AD25" s="92"/>
      <c r="AE25" s="92"/>
      <c r="AF25" s="94"/>
      <c r="AG25" s="94"/>
      <c r="AH25" s="94"/>
      <c r="AI25" s="94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15"/>
      <c r="AX25" s="15"/>
      <c r="AY25" s="15"/>
      <c r="AZ25" s="15"/>
      <c r="BA25" s="15"/>
      <c r="BB25" s="15"/>
      <c r="BC25" s="15"/>
      <c r="BD25" s="15"/>
      <c r="BE25" s="16"/>
      <c r="BF25" s="2"/>
    </row>
    <row r="26" spans="1:58" ht="11.25" customHeight="1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2"/>
      <c r="V26" s="2"/>
      <c r="W26" s="50"/>
      <c r="X26" s="22" t="s">
        <v>21</v>
      </c>
      <c r="Y26" s="92"/>
      <c r="Z26" s="92"/>
      <c r="AA26" s="92"/>
      <c r="AB26" s="92"/>
      <c r="AC26" s="92"/>
      <c r="AD26" s="92"/>
      <c r="AE26" s="92"/>
      <c r="AF26" s="94"/>
      <c r="AG26" s="94"/>
      <c r="AH26" s="94"/>
      <c r="AI26" s="94"/>
      <c r="AJ26" s="92"/>
      <c r="AK26" s="92"/>
      <c r="AL26" s="92"/>
      <c r="AM26" s="92"/>
      <c r="AN26" s="50"/>
      <c r="AO26" s="22" t="s">
        <v>24</v>
      </c>
      <c r="AP26" s="92"/>
      <c r="AQ26" s="92"/>
      <c r="AR26" s="92"/>
      <c r="AS26" s="92"/>
      <c r="AT26" s="92"/>
      <c r="AU26" s="92"/>
      <c r="AV26" s="92"/>
      <c r="AW26" s="15"/>
      <c r="AX26" s="15"/>
      <c r="AY26" s="15"/>
      <c r="AZ26" s="15"/>
      <c r="BA26" s="15"/>
      <c r="BB26" s="15"/>
      <c r="BC26" s="15"/>
      <c r="BD26" s="15"/>
      <c r="BE26" s="16"/>
      <c r="BF26" s="2"/>
    </row>
    <row r="27" spans="1:58" ht="3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2"/>
      <c r="V27" s="2"/>
      <c r="W27" s="92"/>
      <c r="X27" s="92"/>
      <c r="Y27" s="92"/>
      <c r="Z27" s="92"/>
      <c r="AA27" s="92"/>
      <c r="AB27" s="92"/>
      <c r="AC27" s="92"/>
      <c r="AD27" s="92"/>
      <c r="AE27" s="92"/>
      <c r="AF27" s="94"/>
      <c r="AG27" s="94"/>
      <c r="AH27" s="94"/>
      <c r="AI27" s="94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15"/>
      <c r="AX27" s="15"/>
      <c r="AY27" s="15"/>
      <c r="AZ27" s="15"/>
      <c r="BA27" s="15"/>
      <c r="BB27" s="15"/>
      <c r="BC27" s="15"/>
      <c r="BD27" s="15"/>
      <c r="BE27" s="16"/>
      <c r="BF27" s="2"/>
    </row>
    <row r="28" spans="1:58" ht="11.2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2"/>
      <c r="V28" s="2"/>
      <c r="W28" s="50"/>
      <c r="X28" s="22" t="s">
        <v>22</v>
      </c>
      <c r="Y28" s="92"/>
      <c r="Z28" s="92"/>
      <c r="AA28" s="92"/>
      <c r="AB28" s="92"/>
      <c r="AC28" s="92"/>
      <c r="AD28" s="92"/>
      <c r="AE28" s="92"/>
      <c r="AF28" s="94"/>
      <c r="AG28" s="94"/>
      <c r="AH28" s="94"/>
      <c r="AI28" s="94"/>
      <c r="AJ28" s="92"/>
      <c r="AK28" s="92"/>
      <c r="AL28" s="92"/>
      <c r="AM28" s="92"/>
      <c r="AN28" s="50"/>
      <c r="AO28" s="22" t="s">
        <v>25</v>
      </c>
      <c r="AP28" s="92"/>
      <c r="AQ28" s="92"/>
      <c r="AR28" s="92"/>
      <c r="AS28" s="92"/>
      <c r="AT28" s="92"/>
      <c r="AU28" s="92"/>
      <c r="AV28" s="92"/>
      <c r="AW28" s="15"/>
      <c r="AX28" s="15"/>
      <c r="AY28" s="15"/>
      <c r="AZ28" s="15"/>
      <c r="BA28" s="15"/>
      <c r="BB28" s="15"/>
      <c r="BC28" s="15"/>
      <c r="BD28" s="15"/>
      <c r="BE28" s="16"/>
      <c r="BF28" s="2"/>
    </row>
    <row r="29" spans="1:58" ht="3" customHeight="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2"/>
      <c r="V29" s="2"/>
      <c r="W29" s="92"/>
      <c r="X29" s="92"/>
      <c r="Y29" s="92"/>
      <c r="Z29" s="92"/>
      <c r="AA29" s="92"/>
      <c r="AB29" s="92"/>
      <c r="AC29" s="92"/>
      <c r="AD29" s="92"/>
      <c r="AE29" s="92"/>
      <c r="AF29" s="94"/>
      <c r="AG29" s="94"/>
      <c r="AH29" s="94"/>
      <c r="AI29" s="94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15"/>
      <c r="AX29" s="15"/>
      <c r="AY29" s="15"/>
      <c r="AZ29" s="15"/>
      <c r="BA29" s="15"/>
      <c r="BB29" s="15"/>
      <c r="BC29" s="15"/>
      <c r="BD29" s="15"/>
      <c r="BE29" s="16"/>
      <c r="BF29" s="2"/>
    </row>
    <row r="30" spans="1:58" ht="11.25" customHeight="1">
      <c r="A30" s="14"/>
      <c r="B30" s="48" t="str">
        <f>"1.3"</f>
        <v>1.3</v>
      </c>
      <c r="C30" s="21"/>
      <c r="D30" s="21" t="s">
        <v>26</v>
      </c>
      <c r="E30" s="15"/>
      <c r="F30" s="15"/>
      <c r="G30" s="15"/>
      <c r="H30" s="15"/>
      <c r="I30" s="15"/>
      <c r="J30" s="15"/>
      <c r="K30" s="15"/>
      <c r="L30" s="21"/>
      <c r="M30" s="15"/>
      <c r="N30" s="15"/>
      <c r="O30" s="15"/>
      <c r="P30" s="15"/>
      <c r="Q30" s="15"/>
      <c r="R30" s="15"/>
      <c r="S30" s="15"/>
      <c r="T30" s="15"/>
      <c r="U30" s="2"/>
      <c r="V30" s="2"/>
      <c r="W30" s="53"/>
      <c r="X30" s="54"/>
      <c r="Y30" s="54"/>
      <c r="Z30" s="55"/>
      <c r="AA30" s="22" t="s">
        <v>28</v>
      </c>
      <c r="AB30" s="92"/>
      <c r="AC30" s="92"/>
      <c r="AD30" s="95"/>
      <c r="AE30" s="92"/>
      <c r="AF30" s="94"/>
      <c r="AG30" s="94"/>
      <c r="AH30" s="94"/>
      <c r="AI30" s="94"/>
      <c r="AJ30" s="22" t="s">
        <v>29</v>
      </c>
      <c r="AK30" s="92"/>
      <c r="AL30" s="92"/>
      <c r="AM30" s="92"/>
      <c r="AN30" s="53"/>
      <c r="AO30" s="54"/>
      <c r="AP30" s="54"/>
      <c r="AQ30" s="55"/>
      <c r="AR30" s="22" t="s">
        <v>28</v>
      </c>
      <c r="AS30" s="92"/>
      <c r="AT30" s="92"/>
      <c r="AU30" s="92"/>
      <c r="AV30" s="92"/>
      <c r="AW30" s="15"/>
      <c r="AX30" s="15"/>
      <c r="AY30" s="15"/>
      <c r="AZ30" s="15"/>
      <c r="BA30" s="15"/>
      <c r="BB30" s="15"/>
      <c r="BC30" s="15"/>
      <c r="BD30" s="15"/>
      <c r="BE30" s="16"/>
      <c r="BF30" s="2"/>
    </row>
    <row r="31" spans="1:58" ht="3" customHeight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2"/>
      <c r="V31" s="2"/>
      <c r="W31" s="92"/>
      <c r="X31" s="92"/>
      <c r="Y31" s="92"/>
      <c r="Z31" s="92"/>
      <c r="AA31" s="92"/>
      <c r="AB31" s="92"/>
      <c r="AC31" s="92"/>
      <c r="AD31" s="92"/>
      <c r="AE31" s="92"/>
      <c r="AF31" s="94"/>
      <c r="AG31" s="94"/>
      <c r="AH31" s="94"/>
      <c r="AI31" s="94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15"/>
      <c r="AX31" s="15"/>
      <c r="AY31" s="15"/>
      <c r="AZ31" s="15"/>
      <c r="BA31" s="15"/>
      <c r="BB31" s="15"/>
      <c r="BC31" s="15"/>
      <c r="BD31" s="15"/>
      <c r="BE31" s="16"/>
      <c r="BF31" s="2"/>
    </row>
    <row r="32" spans="1:58" ht="11.25" customHeight="1">
      <c r="A32" s="14"/>
      <c r="B32" s="48" t="str">
        <f>"1.4"</f>
        <v>1.4</v>
      </c>
      <c r="C32" s="21"/>
      <c r="D32" s="21" t="s">
        <v>18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2"/>
      <c r="V32" s="2"/>
      <c r="W32" s="50"/>
      <c r="X32" s="22" t="s">
        <v>30</v>
      </c>
      <c r="Y32" s="92"/>
      <c r="Z32" s="92"/>
      <c r="AA32" s="92"/>
      <c r="AB32" s="92"/>
      <c r="AC32" s="94"/>
      <c r="AD32" s="94"/>
      <c r="AE32" s="50"/>
      <c r="AF32" s="22" t="s">
        <v>32</v>
      </c>
      <c r="AG32" s="94"/>
      <c r="AH32" s="94"/>
      <c r="AI32" s="94"/>
      <c r="AJ32" s="92"/>
      <c r="AK32" s="92"/>
      <c r="AL32" s="92"/>
      <c r="AM32" s="92"/>
      <c r="AN32" s="50"/>
      <c r="AO32" s="22" t="s">
        <v>31</v>
      </c>
      <c r="AP32" s="92"/>
      <c r="AQ32" s="92"/>
      <c r="AR32" s="92"/>
      <c r="AS32" s="92"/>
      <c r="AT32" s="94"/>
      <c r="AU32" s="94"/>
      <c r="AV32" s="50"/>
      <c r="AW32" s="22" t="s">
        <v>33</v>
      </c>
      <c r="AX32" s="15"/>
      <c r="AY32" s="15"/>
      <c r="AZ32" s="15"/>
      <c r="BA32" s="15"/>
      <c r="BB32" s="15"/>
      <c r="BC32" s="15"/>
      <c r="BD32" s="15"/>
      <c r="BE32" s="16"/>
      <c r="BF32" s="2"/>
    </row>
    <row r="33" spans="1:58" ht="3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2"/>
      <c r="V33" s="2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15"/>
      <c r="AX33" s="15"/>
      <c r="AY33" s="15"/>
      <c r="AZ33" s="15"/>
      <c r="BA33" s="15"/>
      <c r="BB33" s="15"/>
      <c r="BC33" s="15"/>
      <c r="BD33" s="15"/>
      <c r="BE33" s="16"/>
      <c r="BF33" s="2"/>
    </row>
    <row r="34" spans="1:58" ht="11.25" customHeight="1">
      <c r="A34" s="14"/>
      <c r="B34" s="48" t="str">
        <f>"1.5"</f>
        <v>1.5</v>
      </c>
      <c r="C34" s="21"/>
      <c r="D34" s="21" t="s">
        <v>19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2"/>
      <c r="V34" s="2"/>
      <c r="W34" s="57"/>
      <c r="X34" s="58"/>
      <c r="Y34" s="58"/>
      <c r="Z34" s="59"/>
      <c r="AA34" s="21" t="s">
        <v>34</v>
      </c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15"/>
      <c r="AX34" s="15"/>
      <c r="AY34" s="15"/>
      <c r="AZ34" s="15"/>
      <c r="BA34" s="15"/>
      <c r="BB34" s="15"/>
      <c r="BC34" s="15"/>
      <c r="BD34" s="15"/>
      <c r="BE34" s="16"/>
      <c r="BF34" s="2"/>
    </row>
    <row r="35" spans="1:58" ht="3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7"/>
      <c r="BF35" s="2"/>
    </row>
    <row r="36" spans="1:58" ht="3" customHeight="1">
      <c r="A36" s="12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13"/>
      <c r="BF36" s="2"/>
    </row>
    <row r="37" spans="1:58" ht="12.75" customHeight="1">
      <c r="A37" s="14"/>
      <c r="B37" s="15"/>
      <c r="C37" s="15"/>
      <c r="D37" s="25" t="s">
        <v>35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6"/>
      <c r="BF37" s="2"/>
    </row>
    <row r="38" spans="1:58" ht="11.25" customHeight="1">
      <c r="A38" s="14"/>
      <c r="B38" s="20" t="str">
        <f>"2.1"</f>
        <v>2.1</v>
      </c>
      <c r="C38" s="21"/>
      <c r="D38" s="21" t="s">
        <v>36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96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8"/>
      <c r="AR38" s="93"/>
      <c r="AS38" s="93"/>
      <c r="AT38" s="93"/>
      <c r="AU38" s="93"/>
      <c r="AV38" s="93"/>
      <c r="AW38" s="93"/>
      <c r="AX38" s="15"/>
      <c r="AY38" s="15"/>
      <c r="AZ38" s="15"/>
      <c r="BA38" s="15"/>
      <c r="BB38" s="15"/>
      <c r="BC38" s="15"/>
      <c r="BD38" s="15"/>
      <c r="BE38" s="16"/>
      <c r="BF38" s="2"/>
    </row>
    <row r="39" spans="1:58" ht="3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56" t="s">
        <v>49</v>
      </c>
      <c r="AS39" s="56"/>
      <c r="AT39" s="56"/>
      <c r="AU39" s="21"/>
      <c r="AV39" s="21"/>
      <c r="AW39" s="21"/>
      <c r="AX39" s="21"/>
      <c r="AY39" s="21"/>
      <c r="AZ39" s="21"/>
      <c r="BA39" s="21"/>
      <c r="BB39" s="21"/>
      <c r="BC39" s="21"/>
      <c r="BD39" s="15"/>
      <c r="BE39" s="16"/>
      <c r="BF39" s="2"/>
    </row>
    <row r="40" spans="1:58" ht="11.25" customHeight="1">
      <c r="A40" s="14"/>
      <c r="B40" s="20" t="str">
        <f>"2.2"</f>
        <v>2.2</v>
      </c>
      <c r="C40" s="21"/>
      <c r="D40" s="21" t="s">
        <v>37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57"/>
      <c r="AO40" s="58"/>
      <c r="AP40" s="58"/>
      <c r="AQ40" s="59"/>
      <c r="AR40" s="56"/>
      <c r="AS40" s="56"/>
      <c r="AT40" s="56"/>
      <c r="AU40" s="21"/>
      <c r="AV40" s="21"/>
      <c r="AW40" s="21"/>
      <c r="AX40" s="21"/>
      <c r="AY40" s="21"/>
      <c r="AZ40" s="21"/>
      <c r="BA40" s="21"/>
      <c r="BB40" s="21"/>
      <c r="BC40" s="21"/>
      <c r="BD40" s="15"/>
      <c r="BE40" s="16"/>
      <c r="BF40" s="2"/>
    </row>
    <row r="41" spans="1:58" ht="3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15"/>
      <c r="BE41" s="16"/>
      <c r="BF41" s="2"/>
    </row>
    <row r="42" spans="1:58" ht="11.25" customHeight="1">
      <c r="A42" s="14"/>
      <c r="B42" s="20" t="str">
        <f>"2.3"</f>
        <v>2.3</v>
      </c>
      <c r="C42" s="21"/>
      <c r="D42" s="21" t="s">
        <v>17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57"/>
      <c r="AO42" s="58"/>
      <c r="AP42" s="58"/>
      <c r="AQ42" s="59"/>
      <c r="AR42" s="21" t="s">
        <v>28</v>
      </c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15"/>
      <c r="BE42" s="16"/>
      <c r="BF42" s="2"/>
    </row>
    <row r="43" spans="1:58" ht="3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15"/>
      <c r="BE43" s="16"/>
      <c r="BF43" s="2"/>
    </row>
    <row r="44" spans="1:58" ht="11.25" customHeight="1">
      <c r="A44" s="14"/>
      <c r="B44" s="20" t="str">
        <f>"2.4"</f>
        <v>2.4</v>
      </c>
      <c r="C44" s="21"/>
      <c r="D44" s="21" t="s">
        <v>38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57"/>
      <c r="AO44" s="58"/>
      <c r="AP44" s="58"/>
      <c r="AQ44" s="59"/>
      <c r="AR44" s="21" t="s">
        <v>28</v>
      </c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15"/>
      <c r="BE44" s="16"/>
      <c r="BF44" s="2"/>
    </row>
    <row r="45" spans="1:58" ht="3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15"/>
      <c r="BE45" s="16"/>
      <c r="BF45" s="2"/>
    </row>
    <row r="46" spans="1:58" ht="11.25" customHeight="1">
      <c r="A46" s="14"/>
      <c r="B46" s="20" t="str">
        <f>"2.5"</f>
        <v>2.5</v>
      </c>
      <c r="C46" s="21"/>
      <c r="D46" s="21" t="s">
        <v>39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93"/>
      <c r="U46" s="93"/>
      <c r="V46" s="93"/>
      <c r="W46" s="93"/>
      <c r="X46" s="93"/>
      <c r="Y46" s="93"/>
      <c r="Z46" s="93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3"/>
      <c r="AL46" s="93"/>
      <c r="AM46" s="93"/>
      <c r="AN46" s="57"/>
      <c r="AO46" s="58"/>
      <c r="AP46" s="58"/>
      <c r="AQ46" s="59"/>
      <c r="AR46" s="21" t="s">
        <v>50</v>
      </c>
      <c r="AS46" s="21"/>
      <c r="AT46" s="21"/>
      <c r="AU46" s="21"/>
      <c r="AV46" s="50"/>
      <c r="AW46" s="22" t="s">
        <v>55</v>
      </c>
      <c r="AX46" s="21"/>
      <c r="AY46" s="21"/>
      <c r="AZ46" s="21"/>
      <c r="BA46" s="21"/>
      <c r="BB46" s="21"/>
      <c r="BC46" s="21"/>
      <c r="BD46" s="15"/>
      <c r="BE46" s="16"/>
      <c r="BF46" s="2"/>
    </row>
    <row r="47" spans="1:58" ht="3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3"/>
      <c r="U47" s="93"/>
      <c r="V47" s="93"/>
      <c r="W47" s="93"/>
      <c r="X47" s="93"/>
      <c r="Y47" s="93"/>
      <c r="Z47" s="93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3"/>
      <c r="AL47" s="93"/>
      <c r="AM47" s="93"/>
      <c r="AN47" s="93"/>
      <c r="AO47" s="93"/>
      <c r="AP47" s="93"/>
      <c r="AQ47" s="93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15"/>
      <c r="BE47" s="16"/>
      <c r="BF47" s="2"/>
    </row>
    <row r="48" spans="1:58" ht="11.25" customHeight="1">
      <c r="A48" s="14"/>
      <c r="B48" s="20" t="str">
        <f>"2.6"</f>
        <v>2.6</v>
      </c>
      <c r="C48" s="21"/>
      <c r="D48" s="21" t="s">
        <v>40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93"/>
      <c r="U48" s="93"/>
      <c r="V48" s="93"/>
      <c r="W48" s="93"/>
      <c r="X48" s="93"/>
      <c r="Y48" s="93"/>
      <c r="Z48" s="93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3"/>
      <c r="AL48" s="93"/>
      <c r="AM48" s="93"/>
      <c r="AN48" s="57"/>
      <c r="AO48" s="58"/>
      <c r="AP48" s="58"/>
      <c r="AQ48" s="59"/>
      <c r="AR48" s="21" t="s">
        <v>50</v>
      </c>
      <c r="AS48" s="21"/>
      <c r="AT48" s="21"/>
      <c r="AU48" s="21"/>
      <c r="AV48" s="50"/>
      <c r="AW48" s="22" t="s">
        <v>55</v>
      </c>
      <c r="AX48" s="21"/>
      <c r="AY48" s="21"/>
      <c r="AZ48" s="21"/>
      <c r="BA48" s="21"/>
      <c r="BB48" s="21"/>
      <c r="BC48" s="21"/>
      <c r="BD48" s="15"/>
      <c r="BE48" s="16"/>
      <c r="BF48" s="2"/>
    </row>
    <row r="49" spans="1:58" ht="3" customHeight="1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15"/>
      <c r="BE49" s="16"/>
      <c r="BF49" s="2"/>
    </row>
    <row r="50" spans="1:58" ht="11.25" customHeight="1">
      <c r="A50" s="14"/>
      <c r="B50" s="20" t="str">
        <f>"2.7"</f>
        <v>2.7</v>
      </c>
      <c r="C50" s="21"/>
      <c r="D50" s="21" t="s">
        <v>41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57"/>
      <c r="AO50" s="58"/>
      <c r="AP50" s="58"/>
      <c r="AQ50" s="59"/>
      <c r="AR50" s="21" t="s">
        <v>51</v>
      </c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15"/>
      <c r="BE50" s="16"/>
      <c r="BF50" s="2"/>
    </row>
    <row r="51" spans="1:58" ht="3" customHeight="1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15"/>
      <c r="BE51" s="16"/>
      <c r="BF51" s="2"/>
    </row>
    <row r="52" spans="1:58" ht="11.25" customHeight="1">
      <c r="A52" s="14"/>
      <c r="B52" s="20" t="str">
        <f>"2.8"</f>
        <v>2.8</v>
      </c>
      <c r="C52" s="21"/>
      <c r="D52" s="21" t="s">
        <v>157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57"/>
      <c r="AO52" s="58"/>
      <c r="AP52" s="58"/>
      <c r="AQ52" s="59"/>
      <c r="AR52" s="21" t="s">
        <v>51</v>
      </c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15"/>
      <c r="BE52" s="16"/>
      <c r="BF52" s="2"/>
    </row>
    <row r="53" spans="1:58" ht="3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15"/>
      <c r="BE53" s="16"/>
      <c r="BF53" s="2"/>
    </row>
    <row r="54" spans="1:58" ht="11.25" customHeight="1">
      <c r="A54" s="14"/>
      <c r="B54" s="20" t="str">
        <f>"2.9"</f>
        <v>2.9</v>
      </c>
      <c r="C54" s="21"/>
      <c r="D54" s="21" t="s">
        <v>42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57"/>
      <c r="AO54" s="58"/>
      <c r="AP54" s="58"/>
      <c r="AQ54" s="59"/>
      <c r="AR54" s="21" t="s">
        <v>50</v>
      </c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15"/>
      <c r="BE54" s="16"/>
      <c r="BF54" s="2"/>
    </row>
    <row r="55" spans="1:58" ht="3" customHeight="1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15"/>
      <c r="BE55" s="16"/>
      <c r="BF55" s="2"/>
    </row>
    <row r="56" spans="1:58" ht="11.25" customHeight="1">
      <c r="A56" s="14"/>
      <c r="B56" s="20" t="str">
        <f>"2.10"</f>
        <v>2.10</v>
      </c>
      <c r="C56" s="21"/>
      <c r="D56" s="21" t="s">
        <v>43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57"/>
      <c r="AO56" s="58"/>
      <c r="AP56" s="58"/>
      <c r="AQ56" s="59"/>
      <c r="AR56" s="21" t="s">
        <v>50</v>
      </c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15"/>
      <c r="BE56" s="16"/>
      <c r="BF56" s="2"/>
    </row>
    <row r="57" spans="1:58" ht="3" customHeight="1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15"/>
      <c r="BE57" s="16"/>
      <c r="BF57" s="2"/>
    </row>
    <row r="58" spans="1:58" ht="11.25" customHeight="1">
      <c r="A58" s="14"/>
      <c r="B58" s="20" t="str">
        <f>"2.11"</f>
        <v>2.11</v>
      </c>
      <c r="C58" s="21"/>
      <c r="D58" s="21" t="s">
        <v>44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57"/>
      <c r="AO58" s="58"/>
      <c r="AP58" s="58"/>
      <c r="AQ58" s="59"/>
      <c r="AR58" s="21" t="s">
        <v>52</v>
      </c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15"/>
      <c r="BE58" s="16"/>
      <c r="BF58" s="2"/>
    </row>
    <row r="59" spans="1:58" ht="3" customHeight="1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93"/>
      <c r="U59" s="93"/>
      <c r="V59" s="93"/>
      <c r="W59" s="93"/>
      <c r="X59" s="93"/>
      <c r="Y59" s="93"/>
      <c r="Z59" s="93"/>
      <c r="AA59" s="56" t="s">
        <v>59</v>
      </c>
      <c r="AB59" s="56"/>
      <c r="AC59" s="56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15"/>
      <c r="BE59" s="16"/>
      <c r="BF59" s="2"/>
    </row>
    <row r="60" spans="1:58" ht="11.25" customHeight="1">
      <c r="A60" s="14"/>
      <c r="B60" s="20" t="str">
        <f>"2.12"</f>
        <v>2.12</v>
      </c>
      <c r="C60" s="21"/>
      <c r="D60" s="21" t="s">
        <v>45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21" t="s">
        <v>58</v>
      </c>
      <c r="S60" s="15"/>
      <c r="T60" s="93"/>
      <c r="U60" s="93"/>
      <c r="V60" s="93"/>
      <c r="W60" s="57"/>
      <c r="X60" s="58"/>
      <c r="Y60" s="58"/>
      <c r="Z60" s="59"/>
      <c r="AA60" s="56"/>
      <c r="AB60" s="56"/>
      <c r="AC60" s="56"/>
      <c r="AD60" s="93"/>
      <c r="AE60" s="93"/>
      <c r="AF60" s="93"/>
      <c r="AG60" s="93"/>
      <c r="AH60" s="93"/>
      <c r="AI60" s="21" t="s">
        <v>57</v>
      </c>
      <c r="AJ60" s="93"/>
      <c r="AK60" s="93"/>
      <c r="AL60" s="93"/>
      <c r="AM60" s="93"/>
      <c r="AN60" s="57"/>
      <c r="AO60" s="58"/>
      <c r="AP60" s="58"/>
      <c r="AQ60" s="59"/>
      <c r="AR60" s="21" t="s">
        <v>28</v>
      </c>
      <c r="AS60" s="21"/>
      <c r="AT60" s="21"/>
      <c r="AU60" s="21"/>
      <c r="AV60" s="50"/>
      <c r="AW60" s="22" t="s">
        <v>55</v>
      </c>
      <c r="AX60" s="21"/>
      <c r="AY60" s="21"/>
      <c r="AZ60" s="21"/>
      <c r="BA60" s="21"/>
      <c r="BB60" s="21"/>
      <c r="BC60" s="21"/>
      <c r="BD60" s="15"/>
      <c r="BE60" s="16"/>
      <c r="BF60" s="2"/>
    </row>
    <row r="61" spans="1:58" ht="3" customHeight="1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93"/>
      <c r="U61" s="93"/>
      <c r="V61" s="93"/>
      <c r="W61" s="93"/>
      <c r="X61" s="93"/>
      <c r="Y61" s="93"/>
      <c r="Z61" s="93"/>
      <c r="AA61" s="56" t="s">
        <v>59</v>
      </c>
      <c r="AB61" s="56"/>
      <c r="AC61" s="56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15"/>
      <c r="BE61" s="16"/>
      <c r="BF61" s="2"/>
    </row>
    <row r="62" spans="1:58" ht="11.25" customHeight="1">
      <c r="A62" s="14"/>
      <c r="B62" s="20" t="str">
        <f>"2.13"</f>
        <v>2.13</v>
      </c>
      <c r="C62" s="21"/>
      <c r="D62" s="21" t="s">
        <v>46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21" t="s">
        <v>58</v>
      </c>
      <c r="S62" s="15"/>
      <c r="T62" s="93"/>
      <c r="U62" s="93"/>
      <c r="V62" s="93"/>
      <c r="W62" s="57"/>
      <c r="X62" s="58"/>
      <c r="Y62" s="58"/>
      <c r="Z62" s="59"/>
      <c r="AA62" s="56"/>
      <c r="AB62" s="56"/>
      <c r="AC62" s="56"/>
      <c r="AD62" s="93"/>
      <c r="AE62" s="93"/>
      <c r="AF62" s="93"/>
      <c r="AG62" s="93"/>
      <c r="AH62" s="93"/>
      <c r="AI62" s="21" t="s">
        <v>57</v>
      </c>
      <c r="AJ62" s="93"/>
      <c r="AK62" s="93"/>
      <c r="AL62" s="93"/>
      <c r="AM62" s="93"/>
      <c r="AN62" s="57"/>
      <c r="AO62" s="58"/>
      <c r="AP62" s="58"/>
      <c r="AQ62" s="59"/>
      <c r="AR62" s="21" t="s">
        <v>28</v>
      </c>
      <c r="AS62" s="21"/>
      <c r="AT62" s="21"/>
      <c r="AU62" s="21"/>
      <c r="AV62" s="50"/>
      <c r="AW62" s="22" t="s">
        <v>55</v>
      </c>
      <c r="AX62" s="21"/>
      <c r="AY62" s="21"/>
      <c r="AZ62" s="21"/>
      <c r="BA62" s="21"/>
      <c r="BB62" s="21"/>
      <c r="BC62" s="21"/>
      <c r="BD62" s="15"/>
      <c r="BE62" s="16"/>
      <c r="BF62" s="2"/>
    </row>
    <row r="63" spans="1:58" ht="3" customHeight="1">
      <c r="A63" s="1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56" t="s">
        <v>53</v>
      </c>
      <c r="AS63" s="56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15"/>
      <c r="BE63" s="16"/>
      <c r="BF63" s="2"/>
    </row>
    <row r="64" spans="1:58" ht="11.25" customHeight="1">
      <c r="A64" s="14"/>
      <c r="B64" s="20" t="str">
        <f>"2.14"</f>
        <v>2.14</v>
      </c>
      <c r="C64" s="21"/>
      <c r="D64" s="21" t="s">
        <v>47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57"/>
      <c r="AJ64" s="58"/>
      <c r="AK64" s="58"/>
      <c r="AL64" s="59"/>
      <c r="AM64" s="93" t="s">
        <v>56</v>
      </c>
      <c r="AN64" s="57"/>
      <c r="AO64" s="58"/>
      <c r="AP64" s="58"/>
      <c r="AQ64" s="59"/>
      <c r="AR64" s="56"/>
      <c r="AS64" s="56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15"/>
      <c r="BE64" s="16"/>
      <c r="BF64" s="2"/>
    </row>
    <row r="65" spans="1:58" ht="3" customHeight="1">
      <c r="A65" s="14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15"/>
      <c r="BE65" s="16"/>
      <c r="BF65" s="2"/>
    </row>
    <row r="66" spans="1:58" ht="11.25" customHeight="1">
      <c r="A66" s="14"/>
      <c r="B66" s="20" t="str">
        <f>"2.15"</f>
        <v>2.15</v>
      </c>
      <c r="C66" s="21"/>
      <c r="D66" s="21" t="s">
        <v>48</v>
      </c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57"/>
      <c r="AO66" s="58"/>
      <c r="AP66" s="58"/>
      <c r="AQ66" s="59"/>
      <c r="AR66" s="21" t="s">
        <v>54</v>
      </c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15"/>
      <c r="BE66" s="16"/>
      <c r="BF66" s="2"/>
    </row>
    <row r="67" spans="1:58" ht="3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7"/>
      <c r="BF67" s="2"/>
    </row>
    <row r="68" spans="1:58" ht="3" customHeight="1">
      <c r="A68" s="12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13"/>
      <c r="BF68" s="2"/>
    </row>
    <row r="69" spans="1:58" ht="12.75" customHeight="1">
      <c r="A69" s="14"/>
      <c r="B69" s="15"/>
      <c r="C69" s="15"/>
      <c r="D69" s="25" t="s">
        <v>60</v>
      </c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6"/>
      <c r="BF69" s="2"/>
    </row>
    <row r="70" spans="1:58" ht="11.25" customHeight="1">
      <c r="A70" s="14"/>
      <c r="B70" s="20" t="str">
        <f>"3.1"</f>
        <v>3.1</v>
      </c>
      <c r="C70" s="21"/>
      <c r="D70" s="21" t="s">
        <v>61</v>
      </c>
      <c r="E70" s="21"/>
      <c r="F70" s="21"/>
      <c r="G70" s="21"/>
      <c r="H70" s="21"/>
      <c r="I70" s="21"/>
      <c r="J70" s="21"/>
      <c r="K70" s="21"/>
      <c r="L70" s="21"/>
      <c r="M70" s="21" t="s">
        <v>68</v>
      </c>
      <c r="N70" s="21"/>
      <c r="O70" s="21"/>
      <c r="P70" s="21"/>
      <c r="Q70" s="21"/>
      <c r="R70" s="21"/>
      <c r="S70" s="21"/>
      <c r="T70" s="21"/>
      <c r="U70" s="21"/>
      <c r="V70" s="21"/>
      <c r="W70" s="50"/>
      <c r="X70" s="21" t="s">
        <v>69</v>
      </c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50"/>
      <c r="AO70" s="21" t="s">
        <v>70</v>
      </c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3"/>
      <c r="BF70" s="2"/>
    </row>
    <row r="71" spans="1:58" ht="3" customHeight="1">
      <c r="A71" s="14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3"/>
      <c r="BF71" s="2"/>
    </row>
    <row r="72" spans="1:58" ht="11.25" customHeight="1">
      <c r="A72" s="14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"/>
      <c r="M72" s="21" t="s">
        <v>67</v>
      </c>
      <c r="N72" s="21"/>
      <c r="O72" s="21"/>
      <c r="P72" s="21"/>
      <c r="Q72" s="21"/>
      <c r="R72" s="21"/>
      <c r="S72" s="21"/>
      <c r="T72" s="21"/>
      <c r="U72" s="21"/>
      <c r="V72" s="21"/>
      <c r="W72" s="57"/>
      <c r="X72" s="58"/>
      <c r="Y72" s="58"/>
      <c r="Z72" s="59"/>
      <c r="AA72" s="21" t="s">
        <v>28</v>
      </c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50"/>
      <c r="AO72" s="21" t="s">
        <v>55</v>
      </c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3"/>
      <c r="BF72" s="2"/>
    </row>
    <row r="73" spans="1:58" ht="3" customHeight="1">
      <c r="A73" s="14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3"/>
      <c r="BF73" s="2"/>
    </row>
    <row r="74" spans="1:58" ht="11.25" customHeight="1">
      <c r="A74" s="14"/>
      <c r="B74" s="20" t="str">
        <f>"3.2"</f>
        <v>3.2</v>
      </c>
      <c r="C74" s="21"/>
      <c r="D74" s="21" t="s">
        <v>71</v>
      </c>
      <c r="E74" s="21"/>
      <c r="F74" s="21"/>
      <c r="G74" s="21"/>
      <c r="H74" s="21"/>
      <c r="I74" s="21"/>
      <c r="J74" s="21"/>
      <c r="K74" s="21"/>
      <c r="L74" s="21"/>
      <c r="M74" s="21" t="s">
        <v>68</v>
      </c>
      <c r="N74" s="21"/>
      <c r="O74" s="21"/>
      <c r="P74" s="21"/>
      <c r="Q74" s="21"/>
      <c r="R74" s="21"/>
      <c r="S74" s="21"/>
      <c r="T74" s="21"/>
      <c r="U74" s="21"/>
      <c r="V74" s="21"/>
      <c r="W74" s="50"/>
      <c r="X74" s="21" t="s">
        <v>69</v>
      </c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50"/>
      <c r="AO74" s="21" t="s">
        <v>70</v>
      </c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3"/>
      <c r="BF74" s="2"/>
    </row>
    <row r="75" spans="1:58" ht="3" customHeight="1">
      <c r="A75" s="14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3"/>
      <c r="BF75" s="2"/>
    </row>
    <row r="76" spans="1:58" ht="11.25" customHeight="1">
      <c r="A76" s="14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 t="s">
        <v>72</v>
      </c>
      <c r="N76" s="21"/>
      <c r="O76" s="21"/>
      <c r="P76" s="21"/>
      <c r="Q76" s="21"/>
      <c r="R76" s="21"/>
      <c r="S76" s="21"/>
      <c r="T76" s="21"/>
      <c r="U76" s="21"/>
      <c r="V76" s="21"/>
      <c r="W76" s="50"/>
      <c r="X76" s="21" t="s">
        <v>76</v>
      </c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50"/>
      <c r="AO76" s="21" t="s">
        <v>77</v>
      </c>
      <c r="AP76" s="21"/>
      <c r="AQ76" s="21"/>
      <c r="AR76" s="21"/>
      <c r="AS76" s="21"/>
      <c r="AT76" s="21"/>
      <c r="AU76" s="21"/>
      <c r="AV76" s="50"/>
      <c r="AW76" s="22" t="s">
        <v>55</v>
      </c>
      <c r="AX76" s="21"/>
      <c r="AY76" s="21"/>
      <c r="AZ76" s="21"/>
      <c r="BA76" s="21"/>
      <c r="BB76" s="21"/>
      <c r="BC76" s="21"/>
      <c r="BD76" s="21"/>
      <c r="BE76" s="23"/>
      <c r="BF76" s="2"/>
    </row>
    <row r="77" spans="1:58" ht="3" customHeight="1">
      <c r="A77" s="14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3"/>
      <c r="BF77" s="2"/>
    </row>
    <row r="78" spans="1:58" ht="11.25" customHeight="1">
      <c r="A78" s="14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 t="s">
        <v>67</v>
      </c>
      <c r="N78" s="21"/>
      <c r="O78" s="21"/>
      <c r="P78" s="21"/>
      <c r="Q78" s="21"/>
      <c r="R78" s="21"/>
      <c r="S78" s="21"/>
      <c r="T78" s="21"/>
      <c r="U78" s="21"/>
      <c r="V78" s="21"/>
      <c r="W78" s="57"/>
      <c r="X78" s="58"/>
      <c r="Y78" s="58"/>
      <c r="Z78" s="59"/>
      <c r="AA78" s="21" t="s">
        <v>28</v>
      </c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50"/>
      <c r="AO78" s="21" t="s">
        <v>55</v>
      </c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3"/>
      <c r="BF78" s="2"/>
    </row>
    <row r="79" spans="1:58" ht="3" customHeight="1">
      <c r="A79" s="14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3"/>
      <c r="BF79" s="2"/>
    </row>
    <row r="80" spans="1:58" ht="11.25" customHeight="1">
      <c r="A80" s="14"/>
      <c r="B80" s="20" t="str">
        <f>"3.3"</f>
        <v>3.3</v>
      </c>
      <c r="C80" s="21"/>
      <c r="D80" s="21" t="s">
        <v>81</v>
      </c>
      <c r="E80" s="21"/>
      <c r="F80" s="21"/>
      <c r="G80" s="21"/>
      <c r="H80" s="21"/>
      <c r="I80" s="21"/>
      <c r="J80" s="21"/>
      <c r="K80" s="21"/>
      <c r="L80" s="21"/>
      <c r="M80" s="21" t="s">
        <v>73</v>
      </c>
      <c r="N80" s="21"/>
      <c r="O80" s="21"/>
      <c r="P80" s="21"/>
      <c r="Q80" s="21"/>
      <c r="R80" s="21"/>
      <c r="S80" s="21"/>
      <c r="T80" s="21"/>
      <c r="U80" s="21"/>
      <c r="V80" s="21"/>
      <c r="W80" s="50"/>
      <c r="X80" s="21" t="s">
        <v>62</v>
      </c>
      <c r="Y80" s="21"/>
      <c r="Z80" s="21"/>
      <c r="AA80" s="21"/>
      <c r="AB80" s="21"/>
      <c r="AC80" s="21"/>
      <c r="AD80" s="21"/>
      <c r="AE80" s="50"/>
      <c r="AF80" s="21" t="s">
        <v>66</v>
      </c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3"/>
      <c r="BF80" s="2"/>
    </row>
    <row r="81" spans="1:58" ht="3" customHeight="1">
      <c r="A81" s="14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3"/>
      <c r="BF81" s="2"/>
    </row>
    <row r="82" spans="1:58" ht="11.25" customHeight="1">
      <c r="A82" s="14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 t="s">
        <v>74</v>
      </c>
      <c r="N82" s="21"/>
      <c r="O82" s="21"/>
      <c r="P82" s="21"/>
      <c r="Q82" s="21"/>
      <c r="R82" s="21"/>
      <c r="S82" s="21"/>
      <c r="T82" s="21"/>
      <c r="U82" s="21"/>
      <c r="V82" s="21"/>
      <c r="W82" s="50"/>
      <c r="X82" s="21" t="s">
        <v>63</v>
      </c>
      <c r="Y82" s="21"/>
      <c r="Z82" s="21"/>
      <c r="AA82" s="21"/>
      <c r="AB82" s="21"/>
      <c r="AC82" s="21"/>
      <c r="AD82" s="21"/>
      <c r="AE82" s="50"/>
      <c r="AF82" s="21" t="s">
        <v>64</v>
      </c>
      <c r="AG82" s="21"/>
      <c r="AH82" s="21"/>
      <c r="AI82" s="21"/>
      <c r="AJ82" s="21"/>
      <c r="AK82" s="21"/>
      <c r="AL82" s="21"/>
      <c r="AM82" s="21"/>
      <c r="AN82" s="50"/>
      <c r="AO82" s="21" t="s">
        <v>65</v>
      </c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3"/>
      <c r="BF82" s="2"/>
    </row>
    <row r="83" spans="1:58" ht="3" customHeight="1">
      <c r="A83" s="14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3"/>
      <c r="BF83" s="2"/>
    </row>
    <row r="84" spans="1:58" ht="11.25" customHeight="1">
      <c r="A84" s="14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 t="s">
        <v>67</v>
      </c>
      <c r="N84" s="21"/>
      <c r="O84" s="21"/>
      <c r="P84" s="21"/>
      <c r="Q84" s="21"/>
      <c r="R84" s="21"/>
      <c r="S84" s="21"/>
      <c r="T84" s="21"/>
      <c r="U84" s="21"/>
      <c r="V84" s="21"/>
      <c r="W84" s="57"/>
      <c r="X84" s="58"/>
      <c r="Y84" s="58"/>
      <c r="Z84" s="59"/>
      <c r="AA84" s="21" t="s">
        <v>28</v>
      </c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50"/>
      <c r="AO84" s="21" t="s">
        <v>55</v>
      </c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3"/>
      <c r="BF84" s="2"/>
    </row>
    <row r="85" spans="1:58" ht="3" customHeight="1">
      <c r="A85" s="14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3"/>
      <c r="BF85" s="2"/>
    </row>
    <row r="86" spans="1:58" ht="11.25" customHeight="1">
      <c r="A86" s="14"/>
      <c r="B86" s="20" t="str">
        <f>"3.2"</f>
        <v>3.2</v>
      </c>
      <c r="C86" s="21"/>
      <c r="D86" s="21" t="s">
        <v>82</v>
      </c>
      <c r="E86" s="21"/>
      <c r="F86" s="21"/>
      <c r="G86" s="21"/>
      <c r="H86" s="21"/>
      <c r="I86" s="21"/>
      <c r="J86" s="21"/>
      <c r="K86" s="21"/>
      <c r="L86" s="21"/>
      <c r="M86" s="21" t="s">
        <v>74</v>
      </c>
      <c r="N86" s="21"/>
      <c r="O86" s="21"/>
      <c r="P86" s="21"/>
      <c r="Q86" s="21"/>
      <c r="R86" s="21"/>
      <c r="S86" s="21"/>
      <c r="T86" s="21"/>
      <c r="U86" s="21"/>
      <c r="V86" s="21"/>
      <c r="W86" s="50"/>
      <c r="X86" s="21" t="s">
        <v>79</v>
      </c>
      <c r="Y86" s="21"/>
      <c r="Z86" s="21"/>
      <c r="AA86" s="21"/>
      <c r="AB86" s="21"/>
      <c r="AC86" s="21"/>
      <c r="AD86" s="21"/>
      <c r="AE86" s="22"/>
      <c r="AF86" s="21"/>
      <c r="AG86" s="21"/>
      <c r="AH86" s="21"/>
      <c r="AI86" s="21"/>
      <c r="AJ86" s="21"/>
      <c r="AK86" s="21"/>
      <c r="AL86" s="21"/>
      <c r="AM86" s="21"/>
      <c r="AN86" s="50"/>
      <c r="AO86" s="21" t="s">
        <v>80</v>
      </c>
      <c r="AP86" s="21"/>
      <c r="AQ86" s="21"/>
      <c r="AR86" s="21"/>
      <c r="AS86" s="21"/>
      <c r="AT86" s="21"/>
      <c r="AU86" s="21"/>
      <c r="AV86" s="50"/>
      <c r="AW86" s="22" t="s">
        <v>55</v>
      </c>
      <c r="AX86" s="21"/>
      <c r="AY86" s="21"/>
      <c r="AZ86" s="21"/>
      <c r="BA86" s="21"/>
      <c r="BB86" s="21"/>
      <c r="BC86" s="21"/>
      <c r="BD86" s="21"/>
      <c r="BE86" s="23"/>
      <c r="BF86" s="2"/>
    </row>
    <row r="87" spans="1:58" ht="3" customHeight="1">
      <c r="A87" s="14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3"/>
      <c r="BF87" s="2"/>
    </row>
    <row r="88" spans="1:58" ht="11.25" customHeight="1">
      <c r="A88" s="14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 t="s">
        <v>75</v>
      </c>
      <c r="N88" s="21"/>
      <c r="O88" s="21"/>
      <c r="P88" s="21"/>
      <c r="Q88" s="21"/>
      <c r="R88" s="21"/>
      <c r="S88" s="21"/>
      <c r="T88" s="21"/>
      <c r="U88" s="21"/>
      <c r="V88" s="21"/>
      <c r="W88" s="57"/>
      <c r="X88" s="58"/>
      <c r="Y88" s="58"/>
      <c r="Z88" s="59"/>
      <c r="AA88" s="21" t="s">
        <v>78</v>
      </c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3"/>
      <c r="BF88" s="2"/>
    </row>
    <row r="89" spans="1:58" ht="3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7"/>
      <c r="BF89" s="2"/>
    </row>
    <row r="90" spans="1:58" ht="3" customHeight="1">
      <c r="A90" s="12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13"/>
      <c r="BF90" s="2"/>
    </row>
    <row r="91" spans="1:58" ht="11.25" customHeight="1">
      <c r="A91" s="14"/>
      <c r="B91" s="21" t="s">
        <v>83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6"/>
      <c r="BF91" s="2"/>
    </row>
    <row r="92" spans="1:58" ht="15">
      <c r="A92" s="14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100"/>
      <c r="BF92" s="2"/>
    </row>
    <row r="93" spans="1:58" ht="15">
      <c r="A93" s="14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1"/>
      <c r="BE93" s="100"/>
      <c r="BF93" s="2"/>
    </row>
    <row r="94" spans="1:58" ht="15">
      <c r="A94" s="14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  <c r="BD94" s="101"/>
      <c r="BE94" s="100"/>
      <c r="BF94" s="2"/>
    </row>
    <row r="95" spans="1:58" ht="15">
      <c r="A95" s="14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100"/>
      <c r="BF95" s="2"/>
    </row>
    <row r="96" spans="1:58" ht="15">
      <c r="A96" s="19"/>
      <c r="B96" s="102" t="s">
        <v>84</v>
      </c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4"/>
      <c r="N96" s="57"/>
      <c r="O96" s="58"/>
      <c r="P96" s="58"/>
      <c r="Q96" s="59"/>
      <c r="R96" s="57"/>
      <c r="S96" s="58"/>
      <c r="T96" s="58"/>
      <c r="U96" s="59"/>
      <c r="V96" s="57"/>
      <c r="W96" s="58"/>
      <c r="X96" s="58"/>
      <c r="Y96" s="59"/>
      <c r="Z96" s="57"/>
      <c r="AA96" s="58"/>
      <c r="AB96" s="58"/>
      <c r="AC96" s="59"/>
      <c r="AD96" s="57"/>
      <c r="AE96" s="58"/>
      <c r="AF96" s="58"/>
      <c r="AG96" s="59"/>
      <c r="AH96" s="57"/>
      <c r="AI96" s="58"/>
      <c r="AJ96" s="58"/>
      <c r="AK96" s="59"/>
      <c r="AL96" s="57"/>
      <c r="AM96" s="58"/>
      <c r="AN96" s="58"/>
      <c r="AO96" s="59"/>
      <c r="AP96" s="57"/>
      <c r="AQ96" s="58"/>
      <c r="AR96" s="58"/>
      <c r="AS96" s="59"/>
      <c r="AT96" s="57"/>
      <c r="AU96" s="58"/>
      <c r="AV96" s="58"/>
      <c r="AW96" s="59"/>
      <c r="AX96" s="57"/>
      <c r="AY96" s="58"/>
      <c r="AZ96" s="58"/>
      <c r="BA96" s="59"/>
      <c r="BB96" s="57"/>
      <c r="BC96" s="58"/>
      <c r="BD96" s="58"/>
      <c r="BE96" s="59"/>
      <c r="BF96" s="2"/>
    </row>
    <row r="97" spans="1:58" ht="15">
      <c r="A97" s="10"/>
      <c r="B97" s="29" t="s">
        <v>85</v>
      </c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57"/>
      <c r="O97" s="58"/>
      <c r="P97" s="58"/>
      <c r="Q97" s="59"/>
      <c r="R97" s="57"/>
      <c r="S97" s="58"/>
      <c r="T97" s="58"/>
      <c r="U97" s="59"/>
      <c r="V97" s="57"/>
      <c r="W97" s="58"/>
      <c r="X97" s="58"/>
      <c r="Y97" s="59"/>
      <c r="Z97" s="57"/>
      <c r="AA97" s="58"/>
      <c r="AB97" s="58"/>
      <c r="AC97" s="59"/>
      <c r="AD97" s="57"/>
      <c r="AE97" s="58"/>
      <c r="AF97" s="58"/>
      <c r="AG97" s="59"/>
      <c r="AH97" s="57"/>
      <c r="AI97" s="58"/>
      <c r="AJ97" s="58"/>
      <c r="AK97" s="59"/>
      <c r="AL97" s="57"/>
      <c r="AM97" s="58"/>
      <c r="AN97" s="58"/>
      <c r="AO97" s="59"/>
      <c r="AP97" s="57"/>
      <c r="AQ97" s="58"/>
      <c r="AR97" s="58"/>
      <c r="AS97" s="59"/>
      <c r="AT97" s="57"/>
      <c r="AU97" s="58"/>
      <c r="AV97" s="58"/>
      <c r="AW97" s="59"/>
      <c r="AX97" s="57"/>
      <c r="AY97" s="58"/>
      <c r="AZ97" s="58"/>
      <c r="BA97" s="59"/>
      <c r="BB97" s="57"/>
      <c r="BC97" s="58"/>
      <c r="BD97" s="58"/>
      <c r="BE97" s="59"/>
      <c r="BF97" s="2"/>
    </row>
    <row r="98" spans="1:58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</row>
    <row r="99" spans="1:58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</row>
    <row r="100" spans="1:58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77"/>
      <c r="BC100" s="77"/>
      <c r="BD100" s="77"/>
      <c r="BE100" s="77"/>
      <c r="BF100" s="77"/>
    </row>
  </sheetData>
  <sheetProtection/>
  <mergeCells count="74">
    <mergeCell ref="BB100:BF100"/>
    <mergeCell ref="AH97:AK97"/>
    <mergeCell ref="AL97:AO97"/>
    <mergeCell ref="AP97:AS97"/>
    <mergeCell ref="AT97:AW97"/>
    <mergeCell ref="AX97:BA97"/>
    <mergeCell ref="BB97:BE97"/>
    <mergeCell ref="N96:Q96"/>
    <mergeCell ref="N97:Q97"/>
    <mergeCell ref="R97:U97"/>
    <mergeCell ref="V97:Y97"/>
    <mergeCell ref="Z97:AC97"/>
    <mergeCell ref="AD97:AG97"/>
    <mergeCell ref="Z96:AC96"/>
    <mergeCell ref="V96:Y96"/>
    <mergeCell ref="R96:U96"/>
    <mergeCell ref="W78:Z78"/>
    <mergeCell ref="W84:Z84"/>
    <mergeCell ref="W88:Z88"/>
    <mergeCell ref="BB96:BE96"/>
    <mergeCell ref="AX96:BA96"/>
    <mergeCell ref="AT96:AW96"/>
    <mergeCell ref="AP96:AS96"/>
    <mergeCell ref="AL96:AO96"/>
    <mergeCell ref="AH96:AK96"/>
    <mergeCell ref="AD96:AG96"/>
    <mergeCell ref="AI64:AL64"/>
    <mergeCell ref="W60:Z60"/>
    <mergeCell ref="W62:Z62"/>
    <mergeCell ref="AA59:AC60"/>
    <mergeCell ref="AA61:AC62"/>
    <mergeCell ref="W72:Z72"/>
    <mergeCell ref="AN58:AQ58"/>
    <mergeCell ref="AN60:AQ60"/>
    <mergeCell ref="AN62:AQ62"/>
    <mergeCell ref="AN64:AQ64"/>
    <mergeCell ref="AN66:AQ66"/>
    <mergeCell ref="AR39:AT40"/>
    <mergeCell ref="AR63:AS64"/>
    <mergeCell ref="AN46:AQ46"/>
    <mergeCell ref="AN48:AQ48"/>
    <mergeCell ref="AN50:AQ50"/>
    <mergeCell ref="AN56:AQ56"/>
    <mergeCell ref="W34:Z34"/>
    <mergeCell ref="AN40:AQ40"/>
    <mergeCell ref="AN42:AQ42"/>
    <mergeCell ref="T38:AQ38"/>
    <mergeCell ref="AN44:AQ44"/>
    <mergeCell ref="A9:Y9"/>
    <mergeCell ref="AD9:AE9"/>
    <mergeCell ref="Z9:AC9"/>
    <mergeCell ref="AG9:AI9"/>
    <mergeCell ref="AK9:AP9"/>
    <mergeCell ref="AN52:AQ52"/>
    <mergeCell ref="A2:BE2"/>
    <mergeCell ref="E4:BA4"/>
    <mergeCell ref="E5:BA5"/>
    <mergeCell ref="E6:BA6"/>
    <mergeCell ref="U15:BE15"/>
    <mergeCell ref="U16:BE16"/>
    <mergeCell ref="A10:AQ10"/>
    <mergeCell ref="A11:AQ11"/>
    <mergeCell ref="A12:AQ12"/>
    <mergeCell ref="AR8:BE9"/>
    <mergeCell ref="B92:BD92"/>
    <mergeCell ref="B93:BD93"/>
    <mergeCell ref="B94:BD94"/>
    <mergeCell ref="U17:BE17"/>
    <mergeCell ref="U18:BE18"/>
    <mergeCell ref="W22:Z22"/>
    <mergeCell ref="AA21:AB22"/>
    <mergeCell ref="AN30:AQ30"/>
    <mergeCell ref="W30:Z30"/>
    <mergeCell ref="AN54:AQ54"/>
  </mergeCells>
  <printOptions horizontalCentered="1"/>
  <pageMargins left="0" right="0" top="0" bottom="0.2362204724409449" header="0" footer="0.5118110236220472"/>
  <pageSetup horizontalDpi="600" verticalDpi="600" orientation="portrait" paperSize="9" scale="99" r:id="rId1"/>
  <ignoredErrors>
    <ignoredError sqref="B62 B64 B6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C102"/>
  <sheetViews>
    <sheetView view="pageLayout" workbookViewId="0" topLeftCell="A1">
      <selection activeCell="AS80" sqref="AS80"/>
    </sheetView>
  </sheetViews>
  <sheetFormatPr defaultColWidth="9.140625" defaultRowHeight="15"/>
  <cols>
    <col min="1" max="78" width="1.7109375" style="3" customWidth="1"/>
    <col min="79" max="16384" width="9.140625" style="3" customWidth="1"/>
  </cols>
  <sheetData>
    <row r="1" spans="1:59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3" customHeight="1">
      <c r="A2" s="2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5" t="s">
        <v>87</v>
      </c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7"/>
      <c r="BG2" s="2"/>
    </row>
    <row r="3" spans="1:59" ht="12.75" customHeight="1">
      <c r="A3" s="2"/>
      <c r="B3" s="71" t="s">
        <v>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3"/>
      <c r="AA3" s="74"/>
      <c r="AB3" s="52"/>
      <c r="AC3" s="52"/>
      <c r="AD3" s="75"/>
      <c r="AE3" s="71" t="s">
        <v>3</v>
      </c>
      <c r="AF3" s="72"/>
      <c r="AG3" s="7" t="s">
        <v>4</v>
      </c>
      <c r="AH3" s="51"/>
      <c r="AI3" s="51"/>
      <c r="AJ3" s="51"/>
      <c r="AK3" s="8" t="s">
        <v>4</v>
      </c>
      <c r="AL3" s="76"/>
      <c r="AM3" s="76"/>
      <c r="AN3" s="76"/>
      <c r="AO3" s="76"/>
      <c r="AP3" s="76"/>
      <c r="AQ3" s="76"/>
      <c r="AR3" s="9" t="s">
        <v>5</v>
      </c>
      <c r="AS3" s="78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80"/>
      <c r="BG3" s="2"/>
    </row>
    <row r="4" spans="1:59" ht="3" customHeight="1">
      <c r="A4" s="2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68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70"/>
      <c r="BG4" s="2"/>
    </row>
    <row r="5" spans="1:59" ht="3" customHeight="1">
      <c r="A5" s="2"/>
      <c r="B5" s="12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13"/>
      <c r="BG5" s="2"/>
    </row>
    <row r="6" spans="1:59" ht="11.25" customHeight="1">
      <c r="A6" s="2"/>
      <c r="B6" s="14"/>
      <c r="C6" s="20" t="str">
        <f>"3.5"</f>
        <v>3.5</v>
      </c>
      <c r="D6" s="21"/>
      <c r="E6" s="21" t="s">
        <v>88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 t="s">
        <v>89</v>
      </c>
      <c r="W6" s="21"/>
      <c r="X6" s="57"/>
      <c r="Y6" s="58"/>
      <c r="Z6" s="58"/>
      <c r="AA6" s="59"/>
      <c r="AB6" s="21"/>
      <c r="AC6" s="21"/>
      <c r="AD6" s="21"/>
      <c r="AE6" s="21"/>
      <c r="AF6" s="22"/>
      <c r="AG6" s="21"/>
      <c r="AH6" s="21"/>
      <c r="AI6" s="21"/>
      <c r="AJ6" s="21"/>
      <c r="AK6" s="21"/>
      <c r="AL6" s="21"/>
      <c r="AM6" s="21"/>
      <c r="AN6" s="21"/>
      <c r="AO6" s="57"/>
      <c r="AP6" s="58"/>
      <c r="AQ6" s="58"/>
      <c r="AR6" s="59"/>
      <c r="AS6" s="21" t="s">
        <v>90</v>
      </c>
      <c r="AT6" s="21"/>
      <c r="AU6" s="21"/>
      <c r="AV6" s="21"/>
      <c r="AW6" s="50"/>
      <c r="AX6" s="22" t="s">
        <v>55</v>
      </c>
      <c r="AY6" s="21"/>
      <c r="AZ6" s="21"/>
      <c r="BA6" s="21"/>
      <c r="BB6" s="21"/>
      <c r="BC6" s="21"/>
      <c r="BD6" s="21"/>
      <c r="BE6" s="21"/>
      <c r="BF6" s="23"/>
      <c r="BG6" s="2"/>
    </row>
    <row r="7" spans="1:59" ht="3" customHeight="1">
      <c r="A7" s="2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15"/>
      <c r="AY7" s="15"/>
      <c r="AZ7" s="15"/>
      <c r="BA7" s="15"/>
      <c r="BB7" s="15"/>
      <c r="BC7" s="15"/>
      <c r="BD7" s="15"/>
      <c r="BE7" s="15"/>
      <c r="BF7" s="16"/>
      <c r="BG7" s="2"/>
    </row>
    <row r="8" spans="1:59" ht="11.25" customHeight="1">
      <c r="A8" s="2"/>
      <c r="B8" s="14"/>
      <c r="C8" s="20" t="str">
        <f>"3.6"</f>
        <v>3.6</v>
      </c>
      <c r="D8" s="21"/>
      <c r="E8" s="21" t="s">
        <v>91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21" t="s">
        <v>102</v>
      </c>
      <c r="U8" s="15"/>
      <c r="V8" s="15"/>
      <c r="W8" s="15"/>
      <c r="X8" s="57"/>
      <c r="Y8" s="58"/>
      <c r="Z8" s="58"/>
      <c r="AA8" s="59"/>
      <c r="AB8" s="21" t="s">
        <v>28</v>
      </c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57"/>
      <c r="AP8" s="58"/>
      <c r="AQ8" s="58"/>
      <c r="AR8" s="59"/>
      <c r="AS8" s="21" t="s">
        <v>90</v>
      </c>
      <c r="AT8" s="21"/>
      <c r="AU8" s="21"/>
      <c r="AV8" s="21"/>
      <c r="AW8" s="50"/>
      <c r="AX8" s="22" t="s">
        <v>55</v>
      </c>
      <c r="AY8" s="21"/>
      <c r="AZ8" s="15"/>
      <c r="BA8" s="15"/>
      <c r="BB8" s="15"/>
      <c r="BC8" s="15"/>
      <c r="BD8" s="15"/>
      <c r="BE8" s="15"/>
      <c r="BF8" s="16"/>
      <c r="BG8" s="2"/>
    </row>
    <row r="9" spans="1:59" ht="3" customHeight="1">
      <c r="A9" s="2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15"/>
      <c r="AY9" s="15"/>
      <c r="AZ9" s="15"/>
      <c r="BA9" s="15"/>
      <c r="BB9" s="15"/>
      <c r="BC9" s="15"/>
      <c r="BD9" s="15"/>
      <c r="BE9" s="15"/>
      <c r="BF9" s="16"/>
      <c r="BG9" s="2"/>
    </row>
    <row r="10" spans="1:59" ht="11.25" customHeight="1">
      <c r="A10" s="2"/>
      <c r="B10" s="14"/>
      <c r="C10" s="20" t="str">
        <f>"3.7"</f>
        <v>3.7</v>
      </c>
      <c r="D10" s="21"/>
      <c r="E10" s="21" t="s">
        <v>92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21" t="s">
        <v>102</v>
      </c>
      <c r="U10" s="15"/>
      <c r="V10" s="15"/>
      <c r="W10" s="15"/>
      <c r="X10" s="57"/>
      <c r="Y10" s="58"/>
      <c r="Z10" s="58"/>
      <c r="AA10" s="59"/>
      <c r="AB10" s="21" t="s">
        <v>28</v>
      </c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50"/>
      <c r="AX10" s="22" t="s">
        <v>55</v>
      </c>
      <c r="AY10" s="15"/>
      <c r="AZ10" s="15"/>
      <c r="BA10" s="15"/>
      <c r="BB10" s="15"/>
      <c r="BC10" s="15"/>
      <c r="BD10" s="15"/>
      <c r="BE10" s="15"/>
      <c r="BF10" s="16"/>
      <c r="BG10" s="2"/>
    </row>
    <row r="11" spans="1:59" ht="3" customHeight="1">
      <c r="A11" s="2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15"/>
      <c r="AY11" s="15"/>
      <c r="AZ11" s="15"/>
      <c r="BA11" s="15"/>
      <c r="BB11" s="15"/>
      <c r="BC11" s="15"/>
      <c r="BD11" s="15"/>
      <c r="BE11" s="15"/>
      <c r="BF11" s="16"/>
      <c r="BG11" s="2"/>
    </row>
    <row r="12" spans="1:59" ht="11.25" customHeight="1">
      <c r="A12" s="2"/>
      <c r="B12" s="14"/>
      <c r="C12" s="20" t="str">
        <f>"3.8"</f>
        <v>3.8</v>
      </c>
      <c r="D12" s="21"/>
      <c r="E12" s="21" t="s">
        <v>93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57"/>
      <c r="Y12" s="58"/>
      <c r="Z12" s="58"/>
      <c r="AA12" s="59"/>
      <c r="AB12" s="22" t="s">
        <v>90</v>
      </c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50"/>
      <c r="AX12" s="22" t="s">
        <v>55</v>
      </c>
      <c r="AY12" s="15"/>
      <c r="AZ12" s="15"/>
      <c r="BA12" s="15"/>
      <c r="BB12" s="15"/>
      <c r="BC12" s="15"/>
      <c r="BD12" s="15"/>
      <c r="BE12" s="15"/>
      <c r="BF12" s="16"/>
      <c r="BG12" s="2"/>
    </row>
    <row r="13" spans="1:59" ht="3" customHeight="1">
      <c r="A13" s="2"/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15"/>
      <c r="AY13" s="15"/>
      <c r="AZ13" s="15"/>
      <c r="BA13" s="15"/>
      <c r="BB13" s="15"/>
      <c r="BC13" s="15"/>
      <c r="BD13" s="15"/>
      <c r="BE13" s="15"/>
      <c r="BF13" s="16"/>
      <c r="BG13" s="2"/>
    </row>
    <row r="14" spans="1:59" ht="11.25" customHeight="1">
      <c r="A14" s="2"/>
      <c r="B14" s="14"/>
      <c r="C14" s="20" t="str">
        <f>"3.9"</f>
        <v>3.9</v>
      </c>
      <c r="D14" s="21"/>
      <c r="E14" s="21" t="s">
        <v>94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21" t="s">
        <v>103</v>
      </c>
      <c r="V14" s="15"/>
      <c r="W14" s="15"/>
      <c r="X14" s="57"/>
      <c r="Y14" s="58"/>
      <c r="Z14" s="58"/>
      <c r="AA14" s="58"/>
      <c r="AB14" s="58"/>
      <c r="AC14" s="58"/>
      <c r="AD14" s="58"/>
      <c r="AE14" s="58"/>
      <c r="AF14" s="58"/>
      <c r="AG14" s="58"/>
      <c r="AH14" s="59"/>
      <c r="AI14" s="24"/>
      <c r="AJ14" s="24"/>
      <c r="AK14" s="24"/>
      <c r="AL14" s="24"/>
      <c r="AM14" s="93"/>
      <c r="AN14" s="93"/>
      <c r="AO14" s="57"/>
      <c r="AP14" s="58"/>
      <c r="AQ14" s="58"/>
      <c r="AR14" s="59"/>
      <c r="AS14" s="21" t="s">
        <v>90</v>
      </c>
      <c r="AT14" s="21"/>
      <c r="AU14" s="21"/>
      <c r="AV14" s="21"/>
      <c r="AW14" s="50"/>
      <c r="AX14" s="22" t="s">
        <v>55</v>
      </c>
      <c r="AY14" s="21"/>
      <c r="AZ14" s="15"/>
      <c r="BA14" s="15"/>
      <c r="BB14" s="15"/>
      <c r="BC14" s="15"/>
      <c r="BD14" s="15"/>
      <c r="BE14" s="15"/>
      <c r="BF14" s="16"/>
      <c r="BG14" s="2"/>
    </row>
    <row r="15" spans="1:59" ht="3" customHeight="1">
      <c r="A15" s="2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15"/>
      <c r="AY15" s="15"/>
      <c r="AZ15" s="15"/>
      <c r="BA15" s="15"/>
      <c r="BB15" s="15"/>
      <c r="BC15" s="15"/>
      <c r="BD15" s="15"/>
      <c r="BE15" s="15"/>
      <c r="BF15" s="16"/>
      <c r="BG15" s="2"/>
    </row>
    <row r="16" spans="1:59" ht="11.25" customHeight="1">
      <c r="A16" s="2"/>
      <c r="B16" s="14"/>
      <c r="C16" s="20" t="str">
        <f>"3.10"</f>
        <v>3.10</v>
      </c>
      <c r="D16" s="21"/>
      <c r="E16" s="21" t="s">
        <v>95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50"/>
      <c r="Y16" s="22" t="s">
        <v>104</v>
      </c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50"/>
      <c r="AX16" s="22" t="s">
        <v>55</v>
      </c>
      <c r="AY16" s="15"/>
      <c r="AZ16" s="15"/>
      <c r="BA16" s="15"/>
      <c r="BB16" s="15"/>
      <c r="BC16" s="15"/>
      <c r="BD16" s="15"/>
      <c r="BE16" s="15"/>
      <c r="BF16" s="16"/>
      <c r="BG16" s="2"/>
    </row>
    <row r="17" spans="1:59" ht="3" customHeight="1">
      <c r="A17" s="2"/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15"/>
      <c r="AY17" s="15"/>
      <c r="AZ17" s="15"/>
      <c r="BA17" s="15"/>
      <c r="BB17" s="15"/>
      <c r="BC17" s="15"/>
      <c r="BD17" s="15"/>
      <c r="BE17" s="15"/>
      <c r="BF17" s="16"/>
      <c r="BG17" s="2"/>
    </row>
    <row r="18" spans="1:59" ht="11.25" customHeight="1">
      <c r="A18" s="2"/>
      <c r="B18" s="14"/>
      <c r="C18" s="20" t="str">
        <f>"3.11"</f>
        <v>3.11</v>
      </c>
      <c r="D18" s="21"/>
      <c r="E18" s="21" t="s">
        <v>96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21" t="s">
        <v>105</v>
      </c>
      <c r="T18" s="15"/>
      <c r="U18" s="15"/>
      <c r="V18" s="15"/>
      <c r="W18" s="15"/>
      <c r="X18" s="57"/>
      <c r="Y18" s="58"/>
      <c r="Z18" s="58"/>
      <c r="AA18" s="59"/>
      <c r="AB18" s="21" t="s">
        <v>28</v>
      </c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57"/>
      <c r="AP18" s="58"/>
      <c r="AQ18" s="58"/>
      <c r="AR18" s="59"/>
      <c r="AS18" s="21" t="s">
        <v>90</v>
      </c>
      <c r="AT18" s="21"/>
      <c r="AU18" s="21"/>
      <c r="AV18" s="21"/>
      <c r="AW18" s="50"/>
      <c r="AX18" s="22" t="s">
        <v>55</v>
      </c>
      <c r="AY18" s="15"/>
      <c r="AZ18" s="15"/>
      <c r="BA18" s="15"/>
      <c r="BB18" s="15"/>
      <c r="BC18" s="15"/>
      <c r="BD18" s="15"/>
      <c r="BE18" s="15"/>
      <c r="BF18" s="16"/>
      <c r="BG18" s="2"/>
    </row>
    <row r="19" spans="1:59" ht="3" customHeight="1">
      <c r="A19" s="2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15"/>
      <c r="AY19" s="15"/>
      <c r="AZ19" s="15"/>
      <c r="BA19" s="15"/>
      <c r="BB19" s="15"/>
      <c r="BC19" s="15"/>
      <c r="BD19" s="15"/>
      <c r="BE19" s="15"/>
      <c r="BF19" s="16"/>
      <c r="BG19" s="2"/>
    </row>
    <row r="20" spans="1:59" ht="11.25" customHeight="1">
      <c r="A20" s="2"/>
      <c r="B20" s="14"/>
      <c r="C20" s="20" t="str">
        <f>"3.12"</f>
        <v>3.12</v>
      </c>
      <c r="D20" s="21"/>
      <c r="E20" s="21" t="s">
        <v>100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21" t="s">
        <v>105</v>
      </c>
      <c r="T20" s="15"/>
      <c r="U20" s="15"/>
      <c r="V20" s="15"/>
      <c r="W20" s="15"/>
      <c r="X20" s="57"/>
      <c r="Y20" s="58"/>
      <c r="Z20" s="58"/>
      <c r="AA20" s="59"/>
      <c r="AB20" s="21" t="s">
        <v>28</v>
      </c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57"/>
      <c r="AP20" s="58"/>
      <c r="AQ20" s="58"/>
      <c r="AR20" s="59"/>
      <c r="AS20" s="21" t="s">
        <v>90</v>
      </c>
      <c r="AT20" s="21"/>
      <c r="AU20" s="21"/>
      <c r="AV20" s="21"/>
      <c r="AW20" s="50"/>
      <c r="AX20" s="22" t="s">
        <v>55</v>
      </c>
      <c r="AY20" s="15"/>
      <c r="AZ20" s="15"/>
      <c r="BA20" s="15"/>
      <c r="BB20" s="15"/>
      <c r="BC20" s="15"/>
      <c r="BD20" s="15"/>
      <c r="BE20" s="15"/>
      <c r="BF20" s="16"/>
      <c r="BG20" s="2"/>
    </row>
    <row r="21" spans="1:59" ht="3" customHeight="1">
      <c r="A21" s="2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15"/>
      <c r="AY21" s="15"/>
      <c r="AZ21" s="15"/>
      <c r="BA21" s="15"/>
      <c r="BB21" s="15"/>
      <c r="BC21" s="15"/>
      <c r="BD21" s="15"/>
      <c r="BE21" s="15"/>
      <c r="BF21" s="16"/>
      <c r="BG21" s="2"/>
    </row>
    <row r="22" spans="1:59" ht="11.25" customHeight="1">
      <c r="A22" s="2"/>
      <c r="B22" s="14"/>
      <c r="C22" s="20" t="str">
        <f>"3.13"</f>
        <v>3.13</v>
      </c>
      <c r="D22" s="21"/>
      <c r="E22" s="21" t="s">
        <v>97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50"/>
      <c r="Y22" s="21" t="s">
        <v>106</v>
      </c>
      <c r="Z22" s="21"/>
      <c r="AA22" s="21"/>
      <c r="AB22" s="21"/>
      <c r="AC22" s="21"/>
      <c r="AD22" s="21"/>
      <c r="AE22" s="21"/>
      <c r="AF22" s="50"/>
      <c r="AG22" s="21" t="s">
        <v>107</v>
      </c>
      <c r="AH22" s="21"/>
      <c r="AI22" s="21"/>
      <c r="AJ22" s="21"/>
      <c r="AK22" s="21"/>
      <c r="AL22" s="21"/>
      <c r="AM22" s="21"/>
      <c r="AN22" s="21"/>
      <c r="AO22" s="50"/>
      <c r="AP22" s="21" t="s">
        <v>108</v>
      </c>
      <c r="AQ22" s="93"/>
      <c r="AR22" s="93"/>
      <c r="AS22" s="93"/>
      <c r="AT22" s="93"/>
      <c r="AU22" s="93"/>
      <c r="AV22" s="93"/>
      <c r="AW22" s="50"/>
      <c r="AX22" s="22" t="s">
        <v>55</v>
      </c>
      <c r="AY22" s="15"/>
      <c r="AZ22" s="15"/>
      <c r="BA22" s="15"/>
      <c r="BB22" s="15"/>
      <c r="BC22" s="15"/>
      <c r="BD22" s="15"/>
      <c r="BE22" s="15"/>
      <c r="BF22" s="16"/>
      <c r="BG22" s="2"/>
    </row>
    <row r="23" spans="1:59" ht="3" customHeight="1">
      <c r="A23" s="2"/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15"/>
      <c r="AY23" s="15"/>
      <c r="AZ23" s="15"/>
      <c r="BA23" s="15"/>
      <c r="BB23" s="15"/>
      <c r="BC23" s="15"/>
      <c r="BD23" s="15"/>
      <c r="BE23" s="15"/>
      <c r="BF23" s="16"/>
      <c r="BG23" s="2"/>
    </row>
    <row r="24" spans="1:59" ht="11.25" customHeight="1">
      <c r="A24" s="2"/>
      <c r="B24" s="14"/>
      <c r="C24" s="20" t="str">
        <f>"3.14"</f>
        <v>3.14</v>
      </c>
      <c r="D24" s="21"/>
      <c r="E24" s="21" t="s">
        <v>98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21" t="s">
        <v>103</v>
      </c>
      <c r="V24" s="15"/>
      <c r="W24" s="15"/>
      <c r="X24" s="57"/>
      <c r="Y24" s="58"/>
      <c r="Z24" s="58"/>
      <c r="AA24" s="58"/>
      <c r="AB24" s="58"/>
      <c r="AC24" s="58"/>
      <c r="AD24" s="58"/>
      <c r="AE24" s="58"/>
      <c r="AF24" s="58"/>
      <c r="AG24" s="58"/>
      <c r="AH24" s="59"/>
      <c r="AI24" s="24"/>
      <c r="AJ24" s="24"/>
      <c r="AK24" s="24"/>
      <c r="AL24" s="24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50"/>
      <c r="AX24" s="22" t="s">
        <v>55</v>
      </c>
      <c r="AY24" s="15"/>
      <c r="AZ24" s="15"/>
      <c r="BA24" s="15"/>
      <c r="BB24" s="15"/>
      <c r="BC24" s="15"/>
      <c r="BD24" s="15"/>
      <c r="BE24" s="15"/>
      <c r="BF24" s="16"/>
      <c r="BG24" s="2"/>
    </row>
    <row r="25" spans="1:59" ht="3" customHeight="1">
      <c r="A25" s="2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15"/>
      <c r="AY25" s="15"/>
      <c r="AZ25" s="15"/>
      <c r="BA25" s="15"/>
      <c r="BB25" s="15"/>
      <c r="BC25" s="15"/>
      <c r="BD25" s="15"/>
      <c r="BE25" s="15"/>
      <c r="BF25" s="16"/>
      <c r="BG25" s="2"/>
    </row>
    <row r="26" spans="1:59" ht="11.25" customHeight="1">
      <c r="A26" s="2"/>
      <c r="B26" s="14"/>
      <c r="C26" s="20" t="str">
        <f>"3.15"</f>
        <v>3.15</v>
      </c>
      <c r="D26" s="21"/>
      <c r="E26" s="21" t="s">
        <v>99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21" t="s">
        <v>103</v>
      </c>
      <c r="V26" s="15"/>
      <c r="W26" s="15"/>
      <c r="X26" s="57"/>
      <c r="Y26" s="58"/>
      <c r="Z26" s="58"/>
      <c r="AA26" s="58"/>
      <c r="AB26" s="58"/>
      <c r="AC26" s="58"/>
      <c r="AD26" s="58"/>
      <c r="AE26" s="58"/>
      <c r="AF26" s="58"/>
      <c r="AG26" s="58"/>
      <c r="AH26" s="59"/>
      <c r="AI26" s="24"/>
      <c r="AJ26" s="24"/>
      <c r="AK26" s="24"/>
      <c r="AL26" s="24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50"/>
      <c r="AX26" s="22" t="s">
        <v>55</v>
      </c>
      <c r="AY26" s="15"/>
      <c r="AZ26" s="15"/>
      <c r="BA26" s="15"/>
      <c r="BB26" s="15"/>
      <c r="BC26" s="15"/>
      <c r="BD26" s="15"/>
      <c r="BE26" s="15"/>
      <c r="BF26" s="16"/>
      <c r="BG26" s="2"/>
    </row>
    <row r="27" spans="1:59" ht="3" customHeight="1">
      <c r="A27" s="2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15"/>
      <c r="AY27" s="15"/>
      <c r="AZ27" s="15"/>
      <c r="BA27" s="15"/>
      <c r="BB27" s="15"/>
      <c r="BC27" s="15"/>
      <c r="BD27" s="15"/>
      <c r="BE27" s="15"/>
      <c r="BF27" s="16"/>
      <c r="BG27" s="2"/>
    </row>
    <row r="28" spans="1:59" ht="11.25" customHeight="1">
      <c r="A28" s="2"/>
      <c r="B28" s="14"/>
      <c r="C28" s="20" t="str">
        <f>"3.16"</f>
        <v>3.16</v>
      </c>
      <c r="D28" s="21"/>
      <c r="E28" s="21" t="s">
        <v>101</v>
      </c>
      <c r="F28" s="15"/>
      <c r="G28" s="15"/>
      <c r="H28" s="15"/>
      <c r="I28" s="15"/>
      <c r="J28" s="15"/>
      <c r="K28" s="15"/>
      <c r="L28" s="15"/>
      <c r="M28" s="15"/>
      <c r="N28" s="21" t="s">
        <v>109</v>
      </c>
      <c r="O28" s="15"/>
      <c r="P28" s="15"/>
      <c r="Q28" s="15"/>
      <c r="R28" s="15"/>
      <c r="S28" s="15"/>
      <c r="T28" s="15"/>
      <c r="U28" s="15"/>
      <c r="V28" s="15"/>
      <c r="W28" s="15"/>
      <c r="X28" s="50"/>
      <c r="Y28" s="21" t="s">
        <v>113</v>
      </c>
      <c r="Z28" s="21"/>
      <c r="AA28" s="21"/>
      <c r="AB28" s="21"/>
      <c r="AC28" s="21"/>
      <c r="AD28" s="21"/>
      <c r="AE28" s="21"/>
      <c r="AF28" s="93"/>
      <c r="AG28" s="93"/>
      <c r="AH28" s="93"/>
      <c r="AI28" s="93"/>
      <c r="AJ28" s="50"/>
      <c r="AK28" s="21" t="s">
        <v>114</v>
      </c>
      <c r="AL28" s="93"/>
      <c r="AM28" s="21"/>
      <c r="AN28" s="21"/>
      <c r="AO28" s="21"/>
      <c r="AP28" s="21"/>
      <c r="AQ28" s="93"/>
      <c r="AR28" s="93"/>
      <c r="AS28" s="93"/>
      <c r="AT28" s="93"/>
      <c r="AU28" s="93"/>
      <c r="AV28" s="93"/>
      <c r="AW28" s="50"/>
      <c r="AX28" s="21" t="s">
        <v>115</v>
      </c>
      <c r="AY28" s="15"/>
      <c r="AZ28" s="15"/>
      <c r="BA28" s="15"/>
      <c r="BB28" s="15"/>
      <c r="BC28" s="15"/>
      <c r="BD28" s="15"/>
      <c r="BE28" s="15"/>
      <c r="BF28" s="16"/>
      <c r="BG28" s="2"/>
    </row>
    <row r="29" spans="1:59" ht="3" customHeight="1">
      <c r="A29" s="2"/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15"/>
      <c r="AY29" s="15"/>
      <c r="AZ29" s="15"/>
      <c r="BA29" s="15"/>
      <c r="BB29" s="15"/>
      <c r="BC29" s="15"/>
      <c r="BD29" s="15"/>
      <c r="BE29" s="15"/>
      <c r="BF29" s="16"/>
      <c r="BG29" s="2"/>
    </row>
    <row r="30" spans="1:59" ht="11.25" customHeight="1">
      <c r="A30" s="2"/>
      <c r="B30" s="14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 t="s">
        <v>110</v>
      </c>
      <c r="O30" s="15"/>
      <c r="P30" s="15"/>
      <c r="Q30" s="15"/>
      <c r="R30" s="15"/>
      <c r="S30" s="15"/>
      <c r="T30" s="15"/>
      <c r="U30" s="15"/>
      <c r="V30" s="15"/>
      <c r="W30" s="15"/>
      <c r="X30" s="50"/>
      <c r="Y30" s="21" t="s">
        <v>116</v>
      </c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50"/>
      <c r="AP30" s="21" t="s">
        <v>117</v>
      </c>
      <c r="AQ30" s="93"/>
      <c r="AR30" s="93"/>
      <c r="AS30" s="93"/>
      <c r="AT30" s="93"/>
      <c r="AU30" s="93"/>
      <c r="AV30" s="93"/>
      <c r="AW30" s="93"/>
      <c r="AX30" s="15"/>
      <c r="AY30" s="15"/>
      <c r="AZ30" s="15"/>
      <c r="BA30" s="15"/>
      <c r="BB30" s="15"/>
      <c r="BC30" s="15"/>
      <c r="BD30" s="15"/>
      <c r="BE30" s="15"/>
      <c r="BF30" s="16"/>
      <c r="BG30" s="2"/>
    </row>
    <row r="31" spans="1:59" ht="3" customHeight="1">
      <c r="A31" s="2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15"/>
      <c r="AY31" s="15"/>
      <c r="AZ31" s="15"/>
      <c r="BA31" s="15"/>
      <c r="BB31" s="15"/>
      <c r="BC31" s="15"/>
      <c r="BD31" s="15"/>
      <c r="BE31" s="15"/>
      <c r="BF31" s="16"/>
      <c r="BG31" s="2"/>
    </row>
    <row r="32" spans="1:59" ht="11.25" customHeight="1">
      <c r="A32" s="2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21" t="s">
        <v>111</v>
      </c>
      <c r="O32" s="15"/>
      <c r="P32" s="15"/>
      <c r="Q32" s="15"/>
      <c r="R32" s="15"/>
      <c r="S32" s="15"/>
      <c r="T32" s="15"/>
      <c r="U32" s="15"/>
      <c r="V32" s="15"/>
      <c r="W32" s="15"/>
      <c r="X32" s="57"/>
      <c r="Y32" s="58"/>
      <c r="Z32" s="58"/>
      <c r="AA32" s="59"/>
      <c r="AB32" s="21" t="s">
        <v>28</v>
      </c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15"/>
      <c r="AY32" s="15"/>
      <c r="AZ32" s="15"/>
      <c r="BA32" s="15"/>
      <c r="BB32" s="15"/>
      <c r="BC32" s="15"/>
      <c r="BD32" s="15"/>
      <c r="BE32" s="15"/>
      <c r="BF32" s="16"/>
      <c r="BG32" s="2"/>
    </row>
    <row r="33" spans="1:59" ht="3" customHeight="1">
      <c r="A33" s="2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15"/>
      <c r="AY33" s="15"/>
      <c r="AZ33" s="15"/>
      <c r="BA33" s="15"/>
      <c r="BB33" s="15"/>
      <c r="BC33" s="15"/>
      <c r="BD33" s="15"/>
      <c r="BE33" s="15"/>
      <c r="BF33" s="16"/>
      <c r="BG33" s="2"/>
    </row>
    <row r="34" spans="1:59" ht="11.25" customHeight="1">
      <c r="A34" s="2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21" t="s">
        <v>112</v>
      </c>
      <c r="O34" s="15"/>
      <c r="P34" s="15"/>
      <c r="Q34" s="15"/>
      <c r="R34" s="15"/>
      <c r="S34" s="15"/>
      <c r="T34" s="15"/>
      <c r="U34" s="15"/>
      <c r="V34" s="15"/>
      <c r="W34" s="15"/>
      <c r="X34" s="57"/>
      <c r="Y34" s="58"/>
      <c r="Z34" s="58"/>
      <c r="AA34" s="59"/>
      <c r="AB34" s="21" t="s">
        <v>28</v>
      </c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15"/>
      <c r="AY34" s="15"/>
      <c r="AZ34" s="15"/>
      <c r="BA34" s="15"/>
      <c r="BB34" s="15"/>
      <c r="BC34" s="15"/>
      <c r="BD34" s="15"/>
      <c r="BE34" s="15"/>
      <c r="BF34" s="16"/>
      <c r="BG34" s="2"/>
    </row>
    <row r="35" spans="1:59" ht="3" customHeight="1">
      <c r="A35" s="2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15"/>
      <c r="AY35" s="15"/>
      <c r="AZ35" s="15"/>
      <c r="BA35" s="15"/>
      <c r="BB35" s="15"/>
      <c r="BC35" s="15"/>
      <c r="BD35" s="15"/>
      <c r="BE35" s="15"/>
      <c r="BF35" s="16"/>
      <c r="BG35" s="2"/>
    </row>
    <row r="36" spans="1:59" ht="11.25" customHeight="1">
      <c r="A36" s="2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21" t="s">
        <v>67</v>
      </c>
      <c r="O36" s="15"/>
      <c r="P36" s="15"/>
      <c r="Q36" s="15"/>
      <c r="R36" s="15"/>
      <c r="S36" s="15"/>
      <c r="T36" s="15"/>
      <c r="U36" s="15"/>
      <c r="V36" s="15"/>
      <c r="W36" s="15"/>
      <c r="X36" s="57"/>
      <c r="Y36" s="58"/>
      <c r="Z36" s="58"/>
      <c r="AA36" s="59"/>
      <c r="AB36" s="21" t="s">
        <v>28</v>
      </c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50"/>
      <c r="AP36" s="22" t="s">
        <v>55</v>
      </c>
      <c r="AQ36" s="93"/>
      <c r="AR36" s="93"/>
      <c r="AS36" s="93"/>
      <c r="AT36" s="93"/>
      <c r="AU36" s="93"/>
      <c r="AV36" s="93"/>
      <c r="AW36" s="94"/>
      <c r="AX36" s="2"/>
      <c r="AY36" s="15"/>
      <c r="AZ36" s="15"/>
      <c r="BA36" s="15"/>
      <c r="BB36" s="15"/>
      <c r="BC36" s="15"/>
      <c r="BD36" s="15"/>
      <c r="BE36" s="15"/>
      <c r="BF36" s="16"/>
      <c r="BG36" s="2"/>
    </row>
    <row r="37" spans="1:59" ht="3" customHeight="1">
      <c r="A37" s="2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15"/>
      <c r="AY37" s="15"/>
      <c r="AZ37" s="15"/>
      <c r="BA37" s="15"/>
      <c r="BB37" s="15"/>
      <c r="BC37" s="15"/>
      <c r="BD37" s="15"/>
      <c r="BE37" s="15"/>
      <c r="BF37" s="16"/>
      <c r="BG37" s="2"/>
    </row>
    <row r="38" spans="1:59" ht="11.25" customHeight="1">
      <c r="A38" s="2"/>
      <c r="B38" s="14"/>
      <c r="C38" s="20" t="str">
        <f>"3.17"</f>
        <v>3.17</v>
      </c>
      <c r="D38" s="21"/>
      <c r="E38" s="21" t="s">
        <v>118</v>
      </c>
      <c r="F38" s="15"/>
      <c r="G38" s="15"/>
      <c r="H38" s="15"/>
      <c r="I38" s="15"/>
      <c r="J38" s="15"/>
      <c r="K38" s="15"/>
      <c r="L38" s="15"/>
      <c r="M38" s="15"/>
      <c r="N38" s="21" t="s">
        <v>74</v>
      </c>
      <c r="O38" s="15"/>
      <c r="P38" s="15"/>
      <c r="Q38" s="15"/>
      <c r="R38" s="15"/>
      <c r="S38" s="15"/>
      <c r="T38" s="15"/>
      <c r="U38" s="15"/>
      <c r="V38" s="15"/>
      <c r="W38" s="15"/>
      <c r="X38" s="50"/>
      <c r="Y38" s="21" t="s">
        <v>123</v>
      </c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50"/>
      <c r="AP38" s="21" t="s">
        <v>124</v>
      </c>
      <c r="AQ38" s="93"/>
      <c r="AR38" s="93"/>
      <c r="AS38" s="93"/>
      <c r="AT38" s="93"/>
      <c r="AU38" s="93"/>
      <c r="AV38" s="93"/>
      <c r="AW38" s="93"/>
      <c r="AX38" s="15"/>
      <c r="AY38" s="15"/>
      <c r="AZ38" s="15"/>
      <c r="BA38" s="15"/>
      <c r="BB38" s="15"/>
      <c r="BC38" s="15"/>
      <c r="BD38" s="15"/>
      <c r="BE38" s="15"/>
      <c r="BF38" s="16"/>
      <c r="BG38" s="2"/>
    </row>
    <row r="39" spans="1:59" ht="3" customHeight="1">
      <c r="A39" s="2"/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15"/>
      <c r="AY39" s="15"/>
      <c r="AZ39" s="15"/>
      <c r="BA39" s="15"/>
      <c r="BB39" s="15"/>
      <c r="BC39" s="15"/>
      <c r="BD39" s="15"/>
      <c r="BE39" s="15"/>
      <c r="BF39" s="16"/>
      <c r="BG39" s="2"/>
    </row>
    <row r="40" spans="1:59" ht="11.25" customHeight="1">
      <c r="A40" s="2"/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21" t="s">
        <v>111</v>
      </c>
      <c r="O40" s="15"/>
      <c r="P40" s="15"/>
      <c r="Q40" s="15"/>
      <c r="R40" s="15"/>
      <c r="S40" s="15"/>
      <c r="T40" s="15"/>
      <c r="U40" s="15"/>
      <c r="V40" s="15"/>
      <c r="W40" s="15"/>
      <c r="X40" s="57"/>
      <c r="Y40" s="58"/>
      <c r="Z40" s="58"/>
      <c r="AA40" s="59"/>
      <c r="AB40" s="21" t="s">
        <v>28</v>
      </c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15"/>
      <c r="AY40" s="15"/>
      <c r="AZ40" s="15"/>
      <c r="BA40" s="15"/>
      <c r="BB40" s="15"/>
      <c r="BC40" s="15"/>
      <c r="BD40" s="15"/>
      <c r="BE40" s="15"/>
      <c r="BF40" s="16"/>
      <c r="BG40" s="2"/>
    </row>
    <row r="41" spans="1:59" ht="3" customHeight="1">
      <c r="A41" s="2"/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15"/>
      <c r="AY41" s="15"/>
      <c r="AZ41" s="15"/>
      <c r="BA41" s="15"/>
      <c r="BB41" s="15"/>
      <c r="BC41" s="15"/>
      <c r="BD41" s="15"/>
      <c r="BE41" s="15"/>
      <c r="BF41" s="16"/>
      <c r="BG41" s="2"/>
    </row>
    <row r="42" spans="1:59" ht="11.25" customHeight="1">
      <c r="A42" s="2"/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21" t="s">
        <v>112</v>
      </c>
      <c r="O42" s="15"/>
      <c r="P42" s="15"/>
      <c r="Q42" s="15"/>
      <c r="R42" s="15"/>
      <c r="S42" s="15"/>
      <c r="T42" s="15"/>
      <c r="U42" s="15"/>
      <c r="V42" s="15"/>
      <c r="W42" s="15"/>
      <c r="X42" s="57"/>
      <c r="Y42" s="58"/>
      <c r="Z42" s="58"/>
      <c r="AA42" s="59"/>
      <c r="AB42" s="21" t="s">
        <v>28</v>
      </c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15"/>
      <c r="AY42" s="15"/>
      <c r="AZ42" s="15"/>
      <c r="BA42" s="15"/>
      <c r="BB42" s="15"/>
      <c r="BC42" s="15"/>
      <c r="BD42" s="15"/>
      <c r="BE42" s="15"/>
      <c r="BF42" s="16"/>
      <c r="BG42" s="2"/>
    </row>
    <row r="43" spans="1:59" ht="3" customHeight="1">
      <c r="A43" s="2"/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15"/>
      <c r="AY43" s="15"/>
      <c r="AZ43" s="15"/>
      <c r="BA43" s="15"/>
      <c r="BB43" s="15"/>
      <c r="BC43" s="15"/>
      <c r="BD43" s="15"/>
      <c r="BE43" s="15"/>
      <c r="BF43" s="16"/>
      <c r="BG43" s="2"/>
    </row>
    <row r="44" spans="1:59" ht="11.25" customHeight="1">
      <c r="A44" s="2"/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21" t="s">
        <v>67</v>
      </c>
      <c r="O44" s="15"/>
      <c r="P44" s="15"/>
      <c r="Q44" s="15"/>
      <c r="R44" s="15"/>
      <c r="S44" s="15"/>
      <c r="T44" s="15"/>
      <c r="U44" s="15"/>
      <c r="V44" s="15"/>
      <c r="W44" s="15"/>
      <c r="X44" s="57"/>
      <c r="Y44" s="58"/>
      <c r="Z44" s="58"/>
      <c r="AA44" s="59"/>
      <c r="AB44" s="21" t="s">
        <v>28</v>
      </c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50"/>
      <c r="AP44" s="22" t="s">
        <v>55</v>
      </c>
      <c r="AQ44" s="93"/>
      <c r="AR44" s="93"/>
      <c r="AS44" s="93"/>
      <c r="AT44" s="93"/>
      <c r="AU44" s="93"/>
      <c r="AV44" s="93"/>
      <c r="AW44" s="94"/>
      <c r="AX44" s="2"/>
      <c r="AY44" s="15"/>
      <c r="AZ44" s="15"/>
      <c r="BA44" s="15"/>
      <c r="BB44" s="15"/>
      <c r="BC44" s="15"/>
      <c r="BD44" s="15"/>
      <c r="BE44" s="15"/>
      <c r="BF44" s="16"/>
      <c r="BG44" s="2"/>
    </row>
    <row r="45" spans="1:59" ht="3" customHeight="1">
      <c r="A45" s="2"/>
      <c r="B45" s="1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15"/>
      <c r="AY45" s="15"/>
      <c r="AZ45" s="15"/>
      <c r="BA45" s="15"/>
      <c r="BB45" s="15"/>
      <c r="BC45" s="15"/>
      <c r="BD45" s="15"/>
      <c r="BE45" s="15"/>
      <c r="BF45" s="16"/>
      <c r="BG45" s="2"/>
    </row>
    <row r="46" spans="1:59" ht="11.25" customHeight="1">
      <c r="A46" s="2"/>
      <c r="B46" s="14"/>
      <c r="C46" s="20" t="str">
        <f>"3.18"</f>
        <v>3.18</v>
      </c>
      <c r="D46" s="21"/>
      <c r="E46" s="21" t="s">
        <v>120</v>
      </c>
      <c r="F46" s="15"/>
      <c r="G46" s="15"/>
      <c r="H46" s="15"/>
      <c r="I46" s="15"/>
      <c r="J46" s="15"/>
      <c r="K46" s="15"/>
      <c r="L46" s="15"/>
      <c r="M46" s="15"/>
      <c r="N46" s="21" t="s">
        <v>125</v>
      </c>
      <c r="O46" s="15"/>
      <c r="P46" s="15"/>
      <c r="Q46" s="15"/>
      <c r="R46" s="15"/>
      <c r="S46" s="15"/>
      <c r="T46" s="15"/>
      <c r="U46" s="15"/>
      <c r="V46" s="15"/>
      <c r="W46" s="15"/>
      <c r="X46" s="57"/>
      <c r="Y46" s="58"/>
      <c r="Z46" s="58"/>
      <c r="AA46" s="58"/>
      <c r="AB46" s="58"/>
      <c r="AC46" s="58"/>
      <c r="AD46" s="58"/>
      <c r="AE46" s="58"/>
      <c r="AF46" s="58"/>
      <c r="AG46" s="58"/>
      <c r="AH46" s="59"/>
      <c r="AI46" s="24"/>
      <c r="AJ46" s="24"/>
      <c r="AK46" s="21" t="s">
        <v>126</v>
      </c>
      <c r="AL46" s="93"/>
      <c r="AM46" s="93"/>
      <c r="AN46" s="93"/>
      <c r="AO46" s="57"/>
      <c r="AP46" s="58"/>
      <c r="AQ46" s="58"/>
      <c r="AR46" s="59"/>
      <c r="AS46" s="21" t="s">
        <v>28</v>
      </c>
      <c r="AT46" s="93"/>
      <c r="AU46" s="93"/>
      <c r="AV46" s="93"/>
      <c r="AW46" s="93"/>
      <c r="AX46" s="15"/>
      <c r="AY46" s="15"/>
      <c r="AZ46" s="15"/>
      <c r="BA46" s="15"/>
      <c r="BB46" s="15"/>
      <c r="BC46" s="15"/>
      <c r="BD46" s="15"/>
      <c r="BE46" s="15"/>
      <c r="BF46" s="16"/>
      <c r="BG46" s="2"/>
    </row>
    <row r="47" spans="1:59" ht="3" customHeight="1">
      <c r="A47" s="2"/>
      <c r="B47" s="1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15"/>
      <c r="AY47" s="15"/>
      <c r="AZ47" s="15"/>
      <c r="BA47" s="15"/>
      <c r="BB47" s="15"/>
      <c r="BC47" s="15"/>
      <c r="BD47" s="15"/>
      <c r="BE47" s="15"/>
      <c r="BF47" s="16"/>
      <c r="BG47" s="2"/>
    </row>
    <row r="48" spans="1:59" ht="11.25" customHeight="1">
      <c r="A48" s="2"/>
      <c r="B48" s="14"/>
      <c r="C48" s="15"/>
      <c r="D48" s="15"/>
      <c r="E48" s="21" t="s">
        <v>119</v>
      </c>
      <c r="F48" s="15"/>
      <c r="G48" s="15"/>
      <c r="H48" s="15"/>
      <c r="I48" s="15"/>
      <c r="J48" s="15"/>
      <c r="K48" s="15"/>
      <c r="L48" s="15"/>
      <c r="M48" s="15"/>
      <c r="N48" s="21" t="s">
        <v>125</v>
      </c>
      <c r="O48" s="15"/>
      <c r="P48" s="15"/>
      <c r="Q48" s="15"/>
      <c r="R48" s="15"/>
      <c r="S48" s="15"/>
      <c r="T48" s="15"/>
      <c r="U48" s="15"/>
      <c r="V48" s="15"/>
      <c r="W48" s="15"/>
      <c r="X48" s="57"/>
      <c r="Y48" s="58"/>
      <c r="Z48" s="58"/>
      <c r="AA48" s="58"/>
      <c r="AB48" s="58"/>
      <c r="AC48" s="58"/>
      <c r="AD48" s="58"/>
      <c r="AE48" s="58"/>
      <c r="AF48" s="58"/>
      <c r="AG48" s="58"/>
      <c r="AH48" s="59"/>
      <c r="AI48" s="24"/>
      <c r="AJ48" s="24"/>
      <c r="AK48" s="21" t="s">
        <v>126</v>
      </c>
      <c r="AL48" s="93"/>
      <c r="AM48" s="93"/>
      <c r="AN48" s="93"/>
      <c r="AO48" s="57"/>
      <c r="AP48" s="58"/>
      <c r="AQ48" s="58"/>
      <c r="AR48" s="59"/>
      <c r="AS48" s="21" t="s">
        <v>28</v>
      </c>
      <c r="AT48" s="93"/>
      <c r="AU48" s="93"/>
      <c r="AV48" s="93"/>
      <c r="AW48" s="93"/>
      <c r="AX48" s="15"/>
      <c r="AY48" s="15"/>
      <c r="AZ48" s="15"/>
      <c r="BA48" s="15"/>
      <c r="BB48" s="15"/>
      <c r="BC48" s="15"/>
      <c r="BD48" s="15"/>
      <c r="BE48" s="15"/>
      <c r="BF48" s="16"/>
      <c r="BG48" s="2"/>
    </row>
    <row r="49" spans="1:59" ht="3" customHeight="1">
      <c r="A49" s="2"/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15"/>
      <c r="AY49" s="15"/>
      <c r="AZ49" s="15"/>
      <c r="BA49" s="15"/>
      <c r="BB49" s="15"/>
      <c r="BC49" s="15"/>
      <c r="BD49" s="15"/>
      <c r="BE49" s="15"/>
      <c r="BF49" s="16"/>
      <c r="BG49" s="2"/>
    </row>
    <row r="50" spans="1:59" ht="11.25" customHeight="1">
      <c r="A50" s="2"/>
      <c r="B50" s="14"/>
      <c r="C50" s="20" t="str">
        <f>"3.19"</f>
        <v>3.19</v>
      </c>
      <c r="D50" s="21"/>
      <c r="E50" s="21" t="s">
        <v>121</v>
      </c>
      <c r="F50" s="15"/>
      <c r="G50" s="15"/>
      <c r="H50" s="15"/>
      <c r="I50" s="15"/>
      <c r="J50" s="15"/>
      <c r="K50" s="15"/>
      <c r="L50" s="15"/>
      <c r="M50" s="15"/>
      <c r="N50" s="21" t="s">
        <v>127</v>
      </c>
      <c r="O50" s="15"/>
      <c r="P50" s="15"/>
      <c r="Q50" s="15"/>
      <c r="R50" s="15"/>
      <c r="S50" s="15"/>
      <c r="T50" s="15"/>
      <c r="U50" s="15"/>
      <c r="V50" s="15"/>
      <c r="W50" s="15"/>
      <c r="X50" s="57"/>
      <c r="Y50" s="58"/>
      <c r="Z50" s="58"/>
      <c r="AA50" s="59"/>
      <c r="AB50" s="21" t="s">
        <v>28</v>
      </c>
      <c r="AC50" s="93"/>
      <c r="AD50" s="93"/>
      <c r="AE50" s="93"/>
      <c r="AF50" s="93"/>
      <c r="AG50" s="93"/>
      <c r="AH50" s="93"/>
      <c r="AI50" s="93"/>
      <c r="AJ50" s="93"/>
      <c r="AK50" s="21" t="s">
        <v>29</v>
      </c>
      <c r="AL50" s="93"/>
      <c r="AM50" s="93"/>
      <c r="AN50" s="93"/>
      <c r="AO50" s="57"/>
      <c r="AP50" s="58"/>
      <c r="AQ50" s="58"/>
      <c r="AR50" s="59"/>
      <c r="AS50" s="21" t="s">
        <v>28</v>
      </c>
      <c r="AT50" s="93"/>
      <c r="AU50" s="93"/>
      <c r="AV50" s="93"/>
      <c r="AW50" s="93"/>
      <c r="AX50" s="15"/>
      <c r="AY50" s="15"/>
      <c r="AZ50" s="15"/>
      <c r="BA50" s="15"/>
      <c r="BB50" s="15"/>
      <c r="BC50" s="15"/>
      <c r="BD50" s="15"/>
      <c r="BE50" s="15"/>
      <c r="BF50" s="16"/>
      <c r="BG50" s="2"/>
    </row>
    <row r="51" spans="1:59" ht="3" customHeight="1">
      <c r="A51" s="2"/>
      <c r="B51" s="1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15"/>
      <c r="AY51" s="15"/>
      <c r="AZ51" s="15"/>
      <c r="BA51" s="15"/>
      <c r="BB51" s="15"/>
      <c r="BC51" s="15"/>
      <c r="BD51" s="15"/>
      <c r="BE51" s="15"/>
      <c r="BF51" s="16"/>
      <c r="BG51" s="2"/>
    </row>
    <row r="52" spans="1:59" ht="11.25" customHeight="1">
      <c r="A52" s="2"/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21" t="s">
        <v>68</v>
      </c>
      <c r="O52" s="15"/>
      <c r="P52" s="15"/>
      <c r="Q52" s="15"/>
      <c r="R52" s="15"/>
      <c r="S52" s="15"/>
      <c r="T52" s="15"/>
      <c r="U52" s="15"/>
      <c r="V52" s="15"/>
      <c r="W52" s="15"/>
      <c r="X52" s="50"/>
      <c r="Y52" s="21" t="s">
        <v>69</v>
      </c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50"/>
      <c r="AP52" s="21" t="s">
        <v>70</v>
      </c>
      <c r="AQ52" s="93"/>
      <c r="AR52" s="93"/>
      <c r="AS52" s="93"/>
      <c r="AT52" s="93"/>
      <c r="AU52" s="93"/>
      <c r="AV52" s="93"/>
      <c r="AW52" s="93"/>
      <c r="AX52" s="15"/>
      <c r="AY52" s="15"/>
      <c r="AZ52" s="15"/>
      <c r="BA52" s="15"/>
      <c r="BB52" s="15"/>
      <c r="BC52" s="15"/>
      <c r="BD52" s="15"/>
      <c r="BE52" s="15"/>
      <c r="BF52" s="16"/>
      <c r="BG52" s="2"/>
    </row>
    <row r="53" spans="1:59" ht="3" customHeight="1">
      <c r="A53" s="2"/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15"/>
      <c r="AY53" s="15"/>
      <c r="AZ53" s="15"/>
      <c r="BA53" s="15"/>
      <c r="BB53" s="15"/>
      <c r="BC53" s="15"/>
      <c r="BD53" s="15"/>
      <c r="BE53" s="15"/>
      <c r="BF53" s="16"/>
      <c r="BG53" s="2"/>
    </row>
    <row r="54" spans="1:59" ht="11.25" customHeight="1">
      <c r="A54" s="2"/>
      <c r="B54" s="1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21" t="s">
        <v>67</v>
      </c>
      <c r="O54" s="15"/>
      <c r="P54" s="15"/>
      <c r="Q54" s="15"/>
      <c r="R54" s="15"/>
      <c r="S54" s="15"/>
      <c r="T54" s="15"/>
      <c r="U54" s="15"/>
      <c r="V54" s="15"/>
      <c r="W54" s="15"/>
      <c r="X54" s="57"/>
      <c r="Y54" s="58"/>
      <c r="Z54" s="58"/>
      <c r="AA54" s="59"/>
      <c r="AB54" s="21" t="s">
        <v>28</v>
      </c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50"/>
      <c r="AP54" s="22" t="s">
        <v>55</v>
      </c>
      <c r="AQ54" s="93"/>
      <c r="AR54" s="93"/>
      <c r="AS54" s="93"/>
      <c r="AT54" s="93"/>
      <c r="AU54" s="93"/>
      <c r="AV54" s="93"/>
      <c r="AW54" s="94"/>
      <c r="AX54" s="2"/>
      <c r="AY54" s="15"/>
      <c r="AZ54" s="15"/>
      <c r="BA54" s="15"/>
      <c r="BB54" s="15"/>
      <c r="BC54" s="15"/>
      <c r="BD54" s="15"/>
      <c r="BE54" s="15"/>
      <c r="BF54" s="16"/>
      <c r="BG54" s="2"/>
    </row>
    <row r="55" spans="1:81" ht="3" customHeight="1">
      <c r="A55" s="2"/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15"/>
      <c r="AY55" s="15"/>
      <c r="AZ55" s="15"/>
      <c r="BA55" s="15"/>
      <c r="BB55" s="15"/>
      <c r="BC55" s="15"/>
      <c r="BD55" s="15"/>
      <c r="BE55" s="15"/>
      <c r="BF55" s="16"/>
      <c r="BG55" s="2"/>
      <c r="CC55" s="3" t="s">
        <v>137</v>
      </c>
    </row>
    <row r="56" spans="1:59" ht="11.25" customHeight="1">
      <c r="A56" s="2"/>
      <c r="B56" s="14"/>
      <c r="C56" s="20" t="str">
        <f>"3.20"</f>
        <v>3.20</v>
      </c>
      <c r="D56" s="21"/>
      <c r="E56" s="21" t="s">
        <v>122</v>
      </c>
      <c r="F56" s="15"/>
      <c r="G56" s="15"/>
      <c r="H56" s="15"/>
      <c r="I56" s="15"/>
      <c r="J56" s="15"/>
      <c r="K56" s="15"/>
      <c r="L56" s="15"/>
      <c r="M56" s="15"/>
      <c r="N56" s="21" t="s">
        <v>68</v>
      </c>
      <c r="O56" s="15"/>
      <c r="P56" s="15"/>
      <c r="Q56" s="15"/>
      <c r="R56" s="15"/>
      <c r="S56" s="15"/>
      <c r="T56" s="15"/>
      <c r="U56" s="15"/>
      <c r="V56" s="15"/>
      <c r="W56" s="15"/>
      <c r="X56" s="50"/>
      <c r="Y56" s="21" t="s">
        <v>69</v>
      </c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50"/>
      <c r="AP56" s="21" t="s">
        <v>70</v>
      </c>
      <c r="AQ56" s="93"/>
      <c r="AR56" s="93"/>
      <c r="AS56" s="93"/>
      <c r="AT56" s="93"/>
      <c r="AU56" s="93"/>
      <c r="AV56" s="93"/>
      <c r="AW56" s="93"/>
      <c r="AX56" s="15"/>
      <c r="AY56" s="15"/>
      <c r="AZ56" s="15"/>
      <c r="BA56" s="15"/>
      <c r="BB56" s="15"/>
      <c r="BC56" s="15"/>
      <c r="BD56" s="15"/>
      <c r="BE56" s="15"/>
      <c r="BF56" s="16"/>
      <c r="BG56" s="2"/>
    </row>
    <row r="57" spans="1:59" ht="3" customHeight="1">
      <c r="A57" s="2"/>
      <c r="B57" s="1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15"/>
      <c r="AY57" s="15"/>
      <c r="AZ57" s="15"/>
      <c r="BA57" s="15"/>
      <c r="BB57" s="15"/>
      <c r="BC57" s="15"/>
      <c r="BD57" s="15"/>
      <c r="BE57" s="15"/>
      <c r="BF57" s="16"/>
      <c r="BG57" s="2"/>
    </row>
    <row r="58" spans="1:59" ht="11.25" customHeight="1">
      <c r="A58" s="2"/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21" t="s">
        <v>67</v>
      </c>
      <c r="O58" s="15"/>
      <c r="P58" s="15"/>
      <c r="Q58" s="15"/>
      <c r="R58" s="15"/>
      <c r="S58" s="15"/>
      <c r="T58" s="15"/>
      <c r="U58" s="15"/>
      <c r="V58" s="15"/>
      <c r="W58" s="15"/>
      <c r="X58" s="57"/>
      <c r="Y58" s="58"/>
      <c r="Z58" s="58"/>
      <c r="AA58" s="59"/>
      <c r="AB58" s="21" t="s">
        <v>28</v>
      </c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50"/>
      <c r="AP58" s="22" t="s">
        <v>55</v>
      </c>
      <c r="AQ58" s="93"/>
      <c r="AR58" s="93"/>
      <c r="AS58" s="93"/>
      <c r="AT58" s="93"/>
      <c r="AU58" s="93"/>
      <c r="AV58" s="93"/>
      <c r="AW58" s="94"/>
      <c r="AX58" s="2"/>
      <c r="AY58" s="15"/>
      <c r="AZ58" s="15"/>
      <c r="BA58" s="15"/>
      <c r="BB58" s="15"/>
      <c r="BC58" s="15"/>
      <c r="BD58" s="15"/>
      <c r="BE58" s="15"/>
      <c r="BF58" s="16"/>
      <c r="BG58" s="2"/>
    </row>
    <row r="59" spans="1:59" ht="3" customHeight="1">
      <c r="A59" s="2"/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7"/>
      <c r="BG59" s="2"/>
    </row>
    <row r="60" spans="1:59" ht="3" customHeight="1">
      <c r="A60" s="2"/>
      <c r="B60" s="12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13"/>
      <c r="BG60" s="2"/>
    </row>
    <row r="61" spans="1:59" ht="12.75" customHeight="1">
      <c r="A61" s="2"/>
      <c r="B61" s="14"/>
      <c r="C61" s="15"/>
      <c r="D61" s="15"/>
      <c r="E61" s="25" t="s">
        <v>128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6"/>
      <c r="BG61" s="2"/>
    </row>
    <row r="62" spans="1:59" ht="11.25" customHeight="1">
      <c r="A62" s="2"/>
      <c r="B62" s="2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27"/>
      <c r="BG62" s="2"/>
    </row>
    <row r="63" spans="1:59" ht="11.25" customHeight="1">
      <c r="A63" s="2"/>
      <c r="B63" s="2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7"/>
      <c r="BG63" s="2"/>
    </row>
    <row r="64" spans="1:59" ht="11.25" customHeight="1">
      <c r="A64" s="2"/>
      <c r="B64" s="26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7"/>
      <c r="BG64" s="2"/>
    </row>
    <row r="65" spans="1:59" ht="11.25" customHeight="1">
      <c r="A65" s="2"/>
      <c r="B65" s="26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27"/>
      <c r="BG65" s="2"/>
    </row>
    <row r="66" spans="1:59" ht="11.25" customHeight="1">
      <c r="A66" s="2"/>
      <c r="B66" s="26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27"/>
      <c r="BG66" s="2"/>
    </row>
    <row r="67" spans="1:59" ht="11.25" customHeight="1">
      <c r="A67" s="2"/>
      <c r="B67" s="2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27"/>
      <c r="BG67" s="2"/>
    </row>
    <row r="68" spans="1:59" ht="11.25" customHeight="1">
      <c r="A68" s="2"/>
      <c r="B68" s="2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27"/>
      <c r="BG68" s="2"/>
    </row>
    <row r="69" spans="1:59" ht="11.25" customHeight="1">
      <c r="A69" s="2"/>
      <c r="B69" s="26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27"/>
      <c r="BG69" s="2"/>
    </row>
    <row r="70" spans="1:59" ht="11.25" customHeight="1">
      <c r="A70" s="2"/>
      <c r="B70" s="26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27"/>
      <c r="BG70" s="2"/>
    </row>
    <row r="71" spans="1:59" ht="11.25" customHeight="1">
      <c r="A71" s="2"/>
      <c r="B71" s="26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27"/>
      <c r="BG71" s="2"/>
    </row>
    <row r="72" spans="1:59" ht="11.25" customHeight="1">
      <c r="A72" s="2"/>
      <c r="B72" s="26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27"/>
      <c r="BG72" s="2"/>
    </row>
    <row r="73" spans="1:59" ht="11.25" customHeight="1">
      <c r="A73" s="2"/>
      <c r="B73" s="26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27"/>
      <c r="BG73" s="2"/>
    </row>
    <row r="74" spans="1:59" ht="11.25" customHeight="1">
      <c r="A74" s="2"/>
      <c r="B74" s="26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27"/>
      <c r="BG74" s="2"/>
    </row>
    <row r="75" spans="1:59" ht="11.25" customHeight="1">
      <c r="A75" s="2"/>
      <c r="B75" s="2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27"/>
      <c r="BG75" s="2"/>
    </row>
    <row r="76" spans="1:59" ht="11.25" customHeight="1">
      <c r="A76" s="2"/>
      <c r="B76" s="26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27"/>
      <c r="BG76" s="2"/>
    </row>
    <row r="77" spans="1:59" ht="11.25" customHeight="1">
      <c r="A77" s="2"/>
      <c r="B77" s="26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27"/>
      <c r="BG77" s="2"/>
    </row>
    <row r="78" spans="1:59" ht="11.25" customHeight="1">
      <c r="A78" s="2"/>
      <c r="B78" s="26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27"/>
      <c r="BG78" s="2"/>
    </row>
    <row r="79" spans="1:59" ht="11.25" customHeight="1">
      <c r="A79" s="2"/>
      <c r="B79" s="26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27"/>
      <c r="BG79" s="2"/>
    </row>
    <row r="80" spans="1:59" ht="11.25" customHeight="1">
      <c r="A80" s="2"/>
      <c r="B80" s="26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27"/>
      <c r="BG80" s="2"/>
    </row>
    <row r="81" spans="1:59" ht="11.25" customHeight="1">
      <c r="A81" s="2"/>
      <c r="B81" s="26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27"/>
      <c r="BG81" s="2"/>
    </row>
    <row r="82" spans="1:59" ht="11.25" customHeight="1">
      <c r="A82" s="2"/>
      <c r="B82" s="26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27"/>
      <c r="BG82" s="2"/>
    </row>
    <row r="83" spans="1:59" ht="3" customHeight="1">
      <c r="A83" s="2"/>
      <c r="B83" s="28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30"/>
      <c r="BG83" s="2"/>
    </row>
    <row r="84" spans="1:59" ht="3" customHeight="1">
      <c r="A84" s="2"/>
      <c r="B84" s="31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32"/>
      <c r="BG84" s="2"/>
    </row>
    <row r="85" spans="1:59" ht="12.75" customHeight="1">
      <c r="A85" s="2"/>
      <c r="B85" s="14"/>
      <c r="C85" s="15"/>
      <c r="D85" s="15"/>
      <c r="E85" s="25" t="s">
        <v>129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6"/>
      <c r="BG85" s="2"/>
    </row>
    <row r="86" spans="1:59" ht="11.25" customHeight="1">
      <c r="A86" s="2"/>
      <c r="B86" s="14"/>
      <c r="C86" s="22" t="str">
        <f>"5.1"</f>
        <v>5.1</v>
      </c>
      <c r="D86" s="22"/>
      <c r="E86" s="22" t="s">
        <v>130</v>
      </c>
      <c r="F86" s="22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3"/>
      <c r="BG86" s="2"/>
    </row>
    <row r="87" spans="1:59" ht="11.25" customHeight="1">
      <c r="A87" s="2"/>
      <c r="B87" s="14"/>
      <c r="C87" s="22" t="str">
        <f>"5.2"</f>
        <v>5.2</v>
      </c>
      <c r="D87" s="22"/>
      <c r="E87" s="22" t="s">
        <v>131</v>
      </c>
      <c r="F87" s="22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3"/>
      <c r="BG87" s="2"/>
    </row>
    <row r="88" spans="1:59" ht="11.25" customHeight="1">
      <c r="A88" s="2"/>
      <c r="B88" s="14"/>
      <c r="C88" s="22"/>
      <c r="D88" s="22"/>
      <c r="E88" s="22" t="str">
        <f>"- патрубки принимают типа S с фланцами по ГОСТ 33259-2015 типа 01 или 11, исполнения В, ряд 1"</f>
        <v>- патрубки принимают типа S с фланцами по ГОСТ 33259-2015 типа 01 или 11, исполнения В, ряд 1</v>
      </c>
      <c r="F88" s="22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3"/>
      <c r="BG88" s="2"/>
    </row>
    <row r="89" spans="1:59" ht="11.25" customHeight="1">
      <c r="A89" s="2"/>
      <c r="B89" s="14"/>
      <c r="C89" s="22"/>
      <c r="D89" s="22"/>
      <c r="E89" s="22" t="s">
        <v>132</v>
      </c>
      <c r="F89" s="22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3"/>
      <c r="BG89" s="2"/>
    </row>
    <row r="90" spans="1:59" ht="11.25" customHeight="1">
      <c r="A90" s="2"/>
      <c r="B90" s="14"/>
      <c r="C90" s="21"/>
      <c r="D90" s="21"/>
      <c r="E90" s="22" t="str">
        <f>"- размеры А, В и С принимают по оптимальным конструктивным требованиям."</f>
        <v>- размеры А, В и С принимают по оптимальным конструктивным требованиям.</v>
      </c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3"/>
      <c r="BG90" s="2"/>
    </row>
    <row r="91" spans="1:59" ht="11.25" customHeight="1">
      <c r="A91" s="2"/>
      <c r="B91" s="14"/>
      <c r="C91" s="22" t="str">
        <f>"5.3"</f>
        <v>5.3</v>
      </c>
      <c r="D91" s="21"/>
      <c r="E91" s="22" t="s">
        <v>133</v>
      </c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3"/>
      <c r="BG91" s="2"/>
    </row>
    <row r="92" spans="1:59" ht="11.25" customHeight="1">
      <c r="A92" s="2"/>
      <c r="B92" s="14"/>
      <c r="C92" s="21"/>
      <c r="D92" s="21"/>
      <c r="E92" s="22" t="s">
        <v>134</v>
      </c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3"/>
      <c r="BG92" s="2"/>
    </row>
    <row r="93" spans="1:59" ht="11.25" customHeight="1">
      <c r="A93" s="2"/>
      <c r="B93" s="14"/>
      <c r="C93" s="21"/>
      <c r="D93" s="21"/>
      <c r="E93" s="22" t="s">
        <v>135</v>
      </c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3"/>
      <c r="BG93" s="2"/>
    </row>
    <row r="94" spans="1:59" ht="11.25" customHeight="1">
      <c r="A94" s="2"/>
      <c r="B94" s="14"/>
      <c r="C94" s="21"/>
      <c r="D94" s="21"/>
      <c r="E94" s="22" t="s">
        <v>136</v>
      </c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3"/>
      <c r="BG94" s="2"/>
    </row>
    <row r="95" spans="1:59" ht="11.25" customHeight="1">
      <c r="A95" s="2"/>
      <c r="B95" s="14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3"/>
      <c r="BG95" s="2"/>
    </row>
    <row r="96" spans="1:59" ht="11.25" customHeight="1">
      <c r="A96" s="2"/>
      <c r="B96" s="14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3"/>
      <c r="BG96" s="2"/>
    </row>
    <row r="97" spans="1:59" ht="11.25" customHeight="1">
      <c r="A97" s="2"/>
      <c r="B97" s="10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30"/>
      <c r="BG97" s="2"/>
    </row>
    <row r="98" spans="1:59" ht="15" customHeight="1">
      <c r="A98" s="2"/>
      <c r="B98" s="106"/>
      <c r="C98" s="102" t="s">
        <v>85</v>
      </c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57"/>
      <c r="P98" s="58"/>
      <c r="Q98" s="58"/>
      <c r="R98" s="59"/>
      <c r="S98" s="57"/>
      <c r="T98" s="58"/>
      <c r="U98" s="58"/>
      <c r="V98" s="59"/>
      <c r="W98" s="57"/>
      <c r="X98" s="58"/>
      <c r="Y98" s="58"/>
      <c r="Z98" s="59"/>
      <c r="AA98" s="57"/>
      <c r="AB98" s="58"/>
      <c r="AC98" s="58"/>
      <c r="AD98" s="59"/>
      <c r="AE98" s="57"/>
      <c r="AF98" s="58"/>
      <c r="AG98" s="58"/>
      <c r="AH98" s="59"/>
      <c r="AI98" s="57"/>
      <c r="AJ98" s="58"/>
      <c r="AK98" s="58"/>
      <c r="AL98" s="59"/>
      <c r="AM98" s="57"/>
      <c r="AN98" s="58"/>
      <c r="AO98" s="58"/>
      <c r="AP98" s="59"/>
      <c r="AQ98" s="57"/>
      <c r="AR98" s="58"/>
      <c r="AS98" s="58"/>
      <c r="AT98" s="59"/>
      <c r="AU98" s="57"/>
      <c r="AV98" s="58"/>
      <c r="AW98" s="58"/>
      <c r="AX98" s="59"/>
      <c r="AY98" s="57"/>
      <c r="AZ98" s="58"/>
      <c r="BA98" s="58"/>
      <c r="BB98" s="59"/>
      <c r="BC98" s="57"/>
      <c r="BD98" s="58"/>
      <c r="BE98" s="58"/>
      <c r="BF98" s="59"/>
      <c r="BG98" s="2"/>
    </row>
    <row r="99" spans="1:59" ht="11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ht="11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ht="11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</sheetData>
  <sheetProtection/>
  <mergeCells count="45">
    <mergeCell ref="AE3:AF3"/>
    <mergeCell ref="X20:AA20"/>
    <mergeCell ref="AO20:AR20"/>
    <mergeCell ref="BC98:BF98"/>
    <mergeCell ref="AY98:BB98"/>
    <mergeCell ref="AH3:AJ3"/>
    <mergeCell ref="AL3:AQ3"/>
    <mergeCell ref="AS2:BF4"/>
    <mergeCell ref="X6:AA6"/>
    <mergeCell ref="AO6:AR6"/>
    <mergeCell ref="X8:AA8"/>
    <mergeCell ref="AO8:AR8"/>
    <mergeCell ref="B3:Z3"/>
    <mergeCell ref="AA3:AD3"/>
    <mergeCell ref="AU98:AX98"/>
    <mergeCell ref="X10:AA10"/>
    <mergeCell ref="X12:AA12"/>
    <mergeCell ref="AO14:AR14"/>
    <mergeCell ref="X18:AA18"/>
    <mergeCell ref="AO18:AR18"/>
    <mergeCell ref="AM98:AP98"/>
    <mergeCell ref="AQ98:AT98"/>
    <mergeCell ref="X32:AA32"/>
    <mergeCell ref="X34:AA34"/>
    <mergeCell ref="X36:AA36"/>
    <mergeCell ref="X40:AA40"/>
    <mergeCell ref="X42:AA42"/>
    <mergeCell ref="X54:AA54"/>
    <mergeCell ref="AO50:AR50"/>
    <mergeCell ref="X24:AH24"/>
    <mergeCell ref="X26:AH26"/>
    <mergeCell ref="X46:AH46"/>
    <mergeCell ref="X14:AH14"/>
    <mergeCell ref="X44:AA44"/>
    <mergeCell ref="AO46:AR46"/>
    <mergeCell ref="AO48:AR48"/>
    <mergeCell ref="X50:AA50"/>
    <mergeCell ref="X48:AH48"/>
    <mergeCell ref="X58:AA58"/>
    <mergeCell ref="O98:R98"/>
    <mergeCell ref="S98:V98"/>
    <mergeCell ref="W98:Z98"/>
    <mergeCell ref="AA98:AD98"/>
    <mergeCell ref="AE98:AH98"/>
    <mergeCell ref="AI98:AL98"/>
  </mergeCells>
  <printOptions/>
  <pageMargins left="0.15748031496062992" right="0.31496062992125984" top="0" bottom="0.23622047244094488" header="0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79"/>
  <sheetViews>
    <sheetView zoomScaleSheetLayoutView="100" workbookViewId="0" topLeftCell="A52">
      <selection activeCell="BR30" sqref="BR30"/>
    </sheetView>
  </sheetViews>
  <sheetFormatPr defaultColWidth="9.140625" defaultRowHeight="15"/>
  <cols>
    <col min="1" max="78" width="1.7109375" style="3" customWidth="1"/>
    <col min="79" max="16384" width="9.140625" style="3" customWidth="1"/>
  </cols>
  <sheetData>
    <row r="1" spans="1:59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3" customHeight="1">
      <c r="A2" s="2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5" t="s">
        <v>138</v>
      </c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7"/>
      <c r="BG2" s="2"/>
    </row>
    <row r="3" spans="1:59" ht="12.75" customHeight="1">
      <c r="A3" s="2"/>
      <c r="B3" s="71" t="s">
        <v>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3"/>
      <c r="AA3" s="74"/>
      <c r="AB3" s="52"/>
      <c r="AC3" s="52"/>
      <c r="AD3" s="75"/>
      <c r="AE3" s="71" t="s">
        <v>3</v>
      </c>
      <c r="AF3" s="72"/>
      <c r="AG3" s="7" t="s">
        <v>4</v>
      </c>
      <c r="AH3" s="51"/>
      <c r="AI3" s="51"/>
      <c r="AJ3" s="51"/>
      <c r="AK3" s="8" t="s">
        <v>4</v>
      </c>
      <c r="AL3" s="76"/>
      <c r="AM3" s="76"/>
      <c r="AN3" s="76"/>
      <c r="AO3" s="76"/>
      <c r="AP3" s="76"/>
      <c r="AQ3" s="76"/>
      <c r="AR3" s="9" t="s">
        <v>5</v>
      </c>
      <c r="AS3" s="78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80"/>
      <c r="BG3" s="2"/>
    </row>
    <row r="4" spans="1:59" ht="3" customHeight="1">
      <c r="A4" s="2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68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70"/>
      <c r="BG4" s="2"/>
    </row>
    <row r="5" spans="1:59" ht="3" customHeight="1">
      <c r="A5" s="2"/>
      <c r="B5" s="12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13"/>
      <c r="BG5" s="2"/>
    </row>
    <row r="6" spans="1:59" ht="11.25" customHeight="1">
      <c r="A6" s="2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6"/>
      <c r="BG6" s="2"/>
    </row>
    <row r="7" spans="1:59" ht="11.25" customHeight="1">
      <c r="A7" s="2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6"/>
      <c r="BG7" s="2"/>
    </row>
    <row r="8" spans="1:59" ht="11.25" customHeight="1">
      <c r="A8" s="2"/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6"/>
      <c r="BG8" s="2"/>
    </row>
    <row r="9" spans="1:59" ht="11.25" customHeight="1">
      <c r="A9" s="2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6"/>
      <c r="BG9" s="2"/>
    </row>
    <row r="10" spans="1:59" ht="11.25" customHeight="1">
      <c r="A10" s="2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6"/>
      <c r="BG10" s="2"/>
    </row>
    <row r="11" spans="1:59" ht="11.25" customHeight="1">
      <c r="A11" s="2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6"/>
      <c r="BG11" s="2"/>
    </row>
    <row r="12" spans="1:59" ht="11.25" customHeight="1">
      <c r="A12" s="2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6"/>
      <c r="BG12" s="2"/>
    </row>
    <row r="13" spans="1:59" ht="11.25" customHeight="1">
      <c r="A13" s="2"/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6"/>
      <c r="BG13" s="2"/>
    </row>
    <row r="14" spans="1:59" ht="11.25" customHeight="1">
      <c r="A14" s="2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6"/>
      <c r="BG14" s="2"/>
    </row>
    <row r="15" spans="1:59" ht="11.25" customHeight="1">
      <c r="A15" s="2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6"/>
      <c r="BG15" s="2"/>
    </row>
    <row r="16" spans="1:59" ht="11.25" customHeight="1">
      <c r="A16" s="2"/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6"/>
      <c r="BG16" s="2"/>
    </row>
    <row r="17" spans="1:59" ht="11.25" customHeight="1">
      <c r="A17" s="2"/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6"/>
      <c r="BG17" s="2"/>
    </row>
    <row r="18" spans="1:59" ht="11.25" customHeight="1">
      <c r="A18" s="2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6"/>
      <c r="BG18" s="2"/>
    </row>
    <row r="19" spans="1:59" ht="11.25" customHeight="1">
      <c r="A19" s="2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6"/>
      <c r="BG19" s="2"/>
    </row>
    <row r="20" spans="1:59" ht="11.25" customHeight="1">
      <c r="A20" s="2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6"/>
      <c r="BG20" s="2"/>
    </row>
    <row r="21" spans="1:59" ht="11.25" customHeight="1">
      <c r="A21" s="2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6"/>
      <c r="BG21" s="2"/>
    </row>
    <row r="22" spans="1:59" ht="11.25" customHeight="1">
      <c r="A22" s="2"/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6"/>
      <c r="BG22" s="2"/>
    </row>
    <row r="23" spans="1:59" ht="11.25" customHeight="1">
      <c r="A23" s="2"/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6"/>
      <c r="BG23" s="2"/>
    </row>
    <row r="24" spans="1:59" ht="11.25" customHeight="1">
      <c r="A24" s="2"/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6"/>
      <c r="BG24" s="2"/>
    </row>
    <row r="25" spans="1:59" ht="11.25" customHeight="1">
      <c r="A25" s="2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6"/>
      <c r="BG25" s="2"/>
    </row>
    <row r="26" spans="1:59" ht="11.25" customHeight="1">
      <c r="A26" s="2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6"/>
      <c r="BG26" s="2"/>
    </row>
    <row r="27" spans="1:59" ht="11.25" customHeight="1">
      <c r="A27" s="2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6"/>
      <c r="BG27" s="2"/>
    </row>
    <row r="28" spans="1:59" ht="11.25" customHeight="1">
      <c r="A28" s="2"/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7"/>
      <c r="BG28" s="2"/>
    </row>
    <row r="29" spans="1:59" ht="12.75" customHeight="1">
      <c r="A29" s="2"/>
      <c r="B29" s="87" t="s">
        <v>139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9"/>
      <c r="BG29" s="2"/>
    </row>
    <row r="30" spans="1:59" ht="11.25" customHeight="1">
      <c r="A30" s="2"/>
      <c r="B30" s="90" t="s">
        <v>140</v>
      </c>
      <c r="C30" s="90"/>
      <c r="D30" s="90"/>
      <c r="E30" s="91" t="s">
        <v>141</v>
      </c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86" t="s">
        <v>142</v>
      </c>
      <c r="U30" s="86"/>
      <c r="V30" s="86"/>
      <c r="W30" s="86"/>
      <c r="X30" s="86"/>
      <c r="Y30" s="86" t="s">
        <v>143</v>
      </c>
      <c r="Z30" s="86"/>
      <c r="AA30" s="86"/>
      <c r="AB30" s="86"/>
      <c r="AC30" s="86"/>
      <c r="AD30" s="86" t="s">
        <v>144</v>
      </c>
      <c r="AE30" s="86"/>
      <c r="AF30" s="86"/>
      <c r="AG30" s="82" t="s">
        <v>148</v>
      </c>
      <c r="AH30" s="82"/>
      <c r="AI30" s="82"/>
      <c r="AJ30" s="82"/>
      <c r="AK30" s="82"/>
      <c r="AL30" s="82"/>
      <c r="AM30" s="82"/>
      <c r="AN30" s="82"/>
      <c r="AO30" s="82"/>
      <c r="AP30" s="82"/>
      <c r="AQ30" s="82" t="s">
        <v>149</v>
      </c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2"/>
    </row>
    <row r="31" spans="1:59" ht="11.25" customHeight="1">
      <c r="A31" s="2"/>
      <c r="B31" s="90"/>
      <c r="C31" s="90"/>
      <c r="D31" s="90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2" t="s">
        <v>145</v>
      </c>
      <c r="AH31" s="82"/>
      <c r="AI31" s="82"/>
      <c r="AJ31" s="82" t="s">
        <v>146</v>
      </c>
      <c r="AK31" s="82"/>
      <c r="AL31" s="82"/>
      <c r="AM31" s="82"/>
      <c r="AN31" s="82" t="s">
        <v>147</v>
      </c>
      <c r="AO31" s="82"/>
      <c r="AP31" s="82"/>
      <c r="AQ31" s="82" t="s">
        <v>150</v>
      </c>
      <c r="AR31" s="82"/>
      <c r="AS31" s="82"/>
      <c r="AT31" s="82"/>
      <c r="AU31" s="82" t="s">
        <v>151</v>
      </c>
      <c r="AV31" s="82"/>
      <c r="AW31" s="82"/>
      <c r="AX31" s="82"/>
      <c r="AY31" s="82" t="s">
        <v>152</v>
      </c>
      <c r="AZ31" s="82"/>
      <c r="BA31" s="82"/>
      <c r="BB31" s="82"/>
      <c r="BC31" s="82" t="s">
        <v>153</v>
      </c>
      <c r="BD31" s="82"/>
      <c r="BE31" s="82"/>
      <c r="BF31" s="82"/>
      <c r="BG31" s="2"/>
    </row>
    <row r="32" spans="1:59" ht="11.25" customHeight="1">
      <c r="A32" s="2"/>
      <c r="B32" s="90"/>
      <c r="C32" s="90"/>
      <c r="D32" s="90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2"/>
    </row>
    <row r="33" spans="1:59" ht="11.25" customHeight="1">
      <c r="A33" s="2"/>
      <c r="B33" s="82">
        <v>1</v>
      </c>
      <c r="C33" s="82"/>
      <c r="D33" s="82"/>
      <c r="E33" s="82">
        <v>2</v>
      </c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>
        <v>3</v>
      </c>
      <c r="U33" s="82"/>
      <c r="V33" s="82"/>
      <c r="W33" s="82"/>
      <c r="X33" s="82"/>
      <c r="Y33" s="82">
        <v>4</v>
      </c>
      <c r="Z33" s="82"/>
      <c r="AA33" s="82"/>
      <c r="AB33" s="82"/>
      <c r="AC33" s="82"/>
      <c r="AD33" s="82">
        <v>5</v>
      </c>
      <c r="AE33" s="82"/>
      <c r="AF33" s="82"/>
      <c r="AG33" s="82">
        <v>6</v>
      </c>
      <c r="AH33" s="82"/>
      <c r="AI33" s="82"/>
      <c r="AJ33" s="82">
        <v>7</v>
      </c>
      <c r="AK33" s="82"/>
      <c r="AL33" s="82"/>
      <c r="AM33" s="82"/>
      <c r="AN33" s="82">
        <v>8</v>
      </c>
      <c r="AO33" s="82"/>
      <c r="AP33" s="82"/>
      <c r="AQ33" s="82">
        <v>9</v>
      </c>
      <c r="AR33" s="82"/>
      <c r="AS33" s="82"/>
      <c r="AT33" s="82"/>
      <c r="AU33" s="82">
        <v>10</v>
      </c>
      <c r="AV33" s="82"/>
      <c r="AW33" s="82"/>
      <c r="AX33" s="82"/>
      <c r="AY33" s="82">
        <v>11</v>
      </c>
      <c r="AZ33" s="82"/>
      <c r="BA33" s="82"/>
      <c r="BB33" s="82"/>
      <c r="BC33" s="82">
        <v>12</v>
      </c>
      <c r="BD33" s="82"/>
      <c r="BE33" s="82"/>
      <c r="BF33" s="82"/>
      <c r="BG33" s="2"/>
    </row>
    <row r="34" spans="1:59" ht="12.75" customHeight="1">
      <c r="A34" s="2"/>
      <c r="B34" s="83" t="s">
        <v>154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5"/>
      <c r="BG34" s="2"/>
    </row>
    <row r="35" spans="1:59" ht="11.25" customHeight="1">
      <c r="A35" s="2"/>
      <c r="B35" s="82">
        <v>1</v>
      </c>
      <c r="C35" s="82"/>
      <c r="D35" s="82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2"/>
    </row>
    <row r="36" spans="1:59" ht="11.25" customHeight="1">
      <c r="A36" s="2"/>
      <c r="B36" s="82">
        <v>2</v>
      </c>
      <c r="C36" s="82"/>
      <c r="D36" s="82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2"/>
    </row>
    <row r="37" spans="1:59" ht="11.25" customHeight="1">
      <c r="A37" s="2"/>
      <c r="B37" s="82">
        <v>3</v>
      </c>
      <c r="C37" s="82"/>
      <c r="D37" s="82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2"/>
    </row>
    <row r="38" spans="1:59" ht="11.25" customHeight="1">
      <c r="A38" s="2"/>
      <c r="B38" s="82">
        <v>4</v>
      </c>
      <c r="C38" s="82"/>
      <c r="D38" s="82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2"/>
    </row>
    <row r="39" spans="1:59" ht="11.25" customHeight="1">
      <c r="A39" s="2"/>
      <c r="B39" s="82">
        <v>5</v>
      </c>
      <c r="C39" s="82"/>
      <c r="D39" s="82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2"/>
    </row>
    <row r="40" spans="1:59" ht="11.25" customHeight="1">
      <c r="A40" s="2"/>
      <c r="B40" s="82">
        <v>6</v>
      </c>
      <c r="C40" s="82"/>
      <c r="D40" s="82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2"/>
    </row>
    <row r="41" spans="1:59" ht="11.25" customHeight="1">
      <c r="A41" s="2"/>
      <c r="B41" s="82">
        <v>7</v>
      </c>
      <c r="C41" s="82"/>
      <c r="D41" s="82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2"/>
    </row>
    <row r="42" spans="1:59" ht="11.25" customHeight="1">
      <c r="A42" s="2"/>
      <c r="B42" s="82">
        <v>8</v>
      </c>
      <c r="C42" s="82"/>
      <c r="D42" s="82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2"/>
    </row>
    <row r="43" spans="1:59" ht="11.25" customHeight="1">
      <c r="A43" s="2"/>
      <c r="B43" s="82">
        <v>9</v>
      </c>
      <c r="C43" s="82"/>
      <c r="D43" s="82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2"/>
    </row>
    <row r="44" spans="1:59" ht="11.25" customHeight="1">
      <c r="A44" s="2"/>
      <c r="B44" s="82">
        <v>10</v>
      </c>
      <c r="C44" s="82"/>
      <c r="D44" s="82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2"/>
    </row>
    <row r="45" spans="1:59" ht="11.25" customHeight="1">
      <c r="A45" s="2"/>
      <c r="B45" s="82">
        <v>11</v>
      </c>
      <c r="C45" s="82"/>
      <c r="D45" s="82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2"/>
    </row>
    <row r="46" spans="1:59" ht="11.25" customHeight="1">
      <c r="A46" s="2"/>
      <c r="B46" s="82">
        <v>12</v>
      </c>
      <c r="C46" s="82"/>
      <c r="D46" s="82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2"/>
    </row>
    <row r="47" spans="1:59" ht="11.25" customHeight="1">
      <c r="A47" s="2"/>
      <c r="B47" s="82">
        <v>13</v>
      </c>
      <c r="C47" s="82"/>
      <c r="D47" s="82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2"/>
    </row>
    <row r="48" spans="1:59" ht="11.25" customHeight="1">
      <c r="A48" s="2"/>
      <c r="B48" s="82">
        <v>14</v>
      </c>
      <c r="C48" s="82"/>
      <c r="D48" s="82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2"/>
    </row>
    <row r="49" spans="1:59" ht="12.75" customHeight="1">
      <c r="A49" s="2"/>
      <c r="B49" s="83" t="s">
        <v>155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5"/>
      <c r="BG49" s="2"/>
    </row>
    <row r="50" spans="1:59" ht="11.25" customHeight="1">
      <c r="A50" s="2"/>
      <c r="B50" s="82">
        <v>1</v>
      </c>
      <c r="C50" s="82"/>
      <c r="D50" s="82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2"/>
    </row>
    <row r="51" spans="1:59" ht="11.25" customHeight="1">
      <c r="A51" s="2"/>
      <c r="B51" s="82">
        <v>2</v>
      </c>
      <c r="C51" s="82"/>
      <c r="D51" s="82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2"/>
    </row>
    <row r="52" spans="1:59" ht="11.25" customHeight="1">
      <c r="A52" s="2"/>
      <c r="B52" s="82">
        <v>3</v>
      </c>
      <c r="C52" s="82"/>
      <c r="D52" s="82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2"/>
    </row>
    <row r="53" spans="1:59" ht="11.25" customHeight="1">
      <c r="A53" s="2"/>
      <c r="B53" s="82">
        <v>4</v>
      </c>
      <c r="C53" s="82"/>
      <c r="D53" s="82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2"/>
    </row>
    <row r="54" spans="1:59" ht="11.25" customHeight="1">
      <c r="A54" s="2"/>
      <c r="B54" s="82">
        <v>5</v>
      </c>
      <c r="C54" s="82"/>
      <c r="D54" s="82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2"/>
    </row>
    <row r="55" spans="1:59" ht="11.25" customHeight="1">
      <c r="A55" s="2"/>
      <c r="B55" s="82">
        <v>6</v>
      </c>
      <c r="C55" s="82"/>
      <c r="D55" s="82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2"/>
    </row>
    <row r="56" spans="1:59" ht="11.25" customHeight="1">
      <c r="A56" s="2"/>
      <c r="B56" s="82">
        <v>7</v>
      </c>
      <c r="C56" s="82"/>
      <c r="D56" s="82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2"/>
    </row>
    <row r="57" spans="1:59" ht="11.25" customHeight="1">
      <c r="A57" s="2"/>
      <c r="B57" s="82">
        <v>8</v>
      </c>
      <c r="C57" s="82"/>
      <c r="D57" s="82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2"/>
    </row>
    <row r="58" spans="1:59" ht="11.25" customHeight="1">
      <c r="A58" s="2"/>
      <c r="B58" s="82">
        <v>9</v>
      </c>
      <c r="C58" s="82"/>
      <c r="D58" s="82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2"/>
    </row>
    <row r="59" spans="1:59" ht="11.25" customHeight="1">
      <c r="A59" s="2"/>
      <c r="B59" s="82">
        <v>10</v>
      </c>
      <c r="C59" s="82"/>
      <c r="D59" s="82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2"/>
    </row>
    <row r="60" spans="1:59" ht="11.25" customHeight="1">
      <c r="A60" s="2"/>
      <c r="B60" s="82">
        <v>11</v>
      </c>
      <c r="C60" s="82"/>
      <c r="D60" s="82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2"/>
    </row>
    <row r="61" spans="1:59" ht="11.25" customHeight="1">
      <c r="A61" s="2"/>
      <c r="B61" s="82">
        <v>12</v>
      </c>
      <c r="C61" s="82"/>
      <c r="D61" s="82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2"/>
    </row>
    <row r="62" spans="1:59" ht="11.25" customHeight="1">
      <c r="A62" s="2"/>
      <c r="B62" s="82">
        <v>13</v>
      </c>
      <c r="C62" s="82"/>
      <c r="D62" s="82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2"/>
    </row>
    <row r="63" spans="1:59" ht="11.25" customHeight="1">
      <c r="A63" s="2"/>
      <c r="B63" s="82">
        <v>14</v>
      </c>
      <c r="C63" s="82"/>
      <c r="D63" s="82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2"/>
    </row>
    <row r="64" spans="1:59" ht="11.25" customHeight="1">
      <c r="A64" s="2"/>
      <c r="B64" s="12"/>
      <c r="C64" s="6"/>
      <c r="D64" s="18" t="s">
        <v>156</v>
      </c>
      <c r="E64" s="2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13"/>
      <c r="BG64" s="2"/>
    </row>
    <row r="65" spans="1:59" ht="11.25" customHeight="1">
      <c r="A65" s="2"/>
      <c r="B65" s="14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0"/>
      <c r="BG65" s="2"/>
    </row>
    <row r="66" spans="1:59" ht="11.25" customHeight="1">
      <c r="A66" s="2"/>
      <c r="B66" s="14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0"/>
      <c r="BG66" s="2"/>
    </row>
    <row r="67" spans="1:59" ht="11.25" customHeight="1">
      <c r="A67" s="2"/>
      <c r="B67" s="14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0"/>
      <c r="BG67" s="2"/>
    </row>
    <row r="68" spans="1:59" ht="11.25" customHeight="1">
      <c r="A68" s="2"/>
      <c r="B68" s="14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0"/>
      <c r="BG68" s="2"/>
    </row>
    <row r="69" spans="1:59" ht="11.25" customHeight="1">
      <c r="A69" s="2"/>
      <c r="B69" s="14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0"/>
      <c r="BG69" s="2"/>
    </row>
    <row r="70" spans="1:59" ht="11.25" customHeight="1">
      <c r="A70" s="2"/>
      <c r="B70" s="14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0"/>
      <c r="BG70" s="2"/>
    </row>
    <row r="71" spans="1:59" ht="11.25" customHeight="1">
      <c r="A71" s="2"/>
      <c r="B71" s="14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0"/>
      <c r="BG71" s="2"/>
    </row>
    <row r="72" spans="1:59" ht="11.25" customHeight="1">
      <c r="A72" s="2"/>
      <c r="B72" s="14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0"/>
      <c r="BG72" s="2"/>
    </row>
    <row r="73" spans="1:59" ht="11.25" customHeight="1">
      <c r="A73" s="2"/>
      <c r="B73" s="14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0"/>
      <c r="BG73" s="2"/>
    </row>
    <row r="74" spans="1:59" ht="11.25" customHeight="1">
      <c r="A74" s="2"/>
      <c r="B74" s="14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0"/>
      <c r="BG74" s="2"/>
    </row>
    <row r="75" spans="1:59" ht="11.25" customHeight="1">
      <c r="A75" s="2"/>
      <c r="B75" s="10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9"/>
      <c r="BG75" s="2"/>
    </row>
    <row r="76" spans="1:59" ht="15" customHeight="1">
      <c r="A76" s="2"/>
      <c r="B76" s="19"/>
      <c r="C76" s="110" t="s">
        <v>85</v>
      </c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57"/>
      <c r="P76" s="58"/>
      <c r="Q76" s="58"/>
      <c r="R76" s="59"/>
      <c r="S76" s="57"/>
      <c r="T76" s="58"/>
      <c r="U76" s="58"/>
      <c r="V76" s="59"/>
      <c r="W76" s="57"/>
      <c r="X76" s="58"/>
      <c r="Y76" s="58"/>
      <c r="Z76" s="59"/>
      <c r="AA76" s="57"/>
      <c r="AB76" s="58"/>
      <c r="AC76" s="58"/>
      <c r="AD76" s="59"/>
      <c r="AE76" s="57"/>
      <c r="AF76" s="58"/>
      <c r="AG76" s="58"/>
      <c r="AH76" s="59"/>
      <c r="AI76" s="57"/>
      <c r="AJ76" s="58"/>
      <c r="AK76" s="58"/>
      <c r="AL76" s="59"/>
      <c r="AM76" s="57"/>
      <c r="AN76" s="58"/>
      <c r="AO76" s="58"/>
      <c r="AP76" s="59"/>
      <c r="AQ76" s="57"/>
      <c r="AR76" s="58"/>
      <c r="AS76" s="58"/>
      <c r="AT76" s="59"/>
      <c r="AU76" s="57"/>
      <c r="AV76" s="58"/>
      <c r="AW76" s="58"/>
      <c r="AX76" s="59"/>
      <c r="AY76" s="57"/>
      <c r="AZ76" s="58"/>
      <c r="BA76" s="58"/>
      <c r="BB76" s="59"/>
      <c r="BC76" s="57"/>
      <c r="BD76" s="58"/>
      <c r="BE76" s="58"/>
      <c r="BF76" s="59"/>
      <c r="BG76" s="2"/>
    </row>
    <row r="77" spans="1:59" ht="11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ht="11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59" ht="11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</sheetData>
  <sheetProtection/>
  <mergeCells count="382">
    <mergeCell ref="W76:Z76"/>
    <mergeCell ref="AA76:AD76"/>
    <mergeCell ref="AE76:AH76"/>
    <mergeCell ref="AI76:AL76"/>
    <mergeCell ref="AS2:BF4"/>
    <mergeCell ref="B3:Z3"/>
    <mergeCell ref="AA3:AD3"/>
    <mergeCell ref="AE3:AF3"/>
    <mergeCell ref="AH3:AJ3"/>
    <mergeCell ref="AL3:AQ3"/>
    <mergeCell ref="AU76:AX76"/>
    <mergeCell ref="AY76:BB76"/>
    <mergeCell ref="BC76:BF76"/>
    <mergeCell ref="B29:BF29"/>
    <mergeCell ref="B30:D32"/>
    <mergeCell ref="E30:S32"/>
    <mergeCell ref="T30:X32"/>
    <mergeCell ref="AU50:AX50"/>
    <mergeCell ref="O76:R76"/>
    <mergeCell ref="S76:V76"/>
    <mergeCell ref="AJ31:AM32"/>
    <mergeCell ref="AN31:AP32"/>
    <mergeCell ref="AG30:AP30"/>
    <mergeCell ref="AQ50:AT50"/>
    <mergeCell ref="AM76:AP76"/>
    <mergeCell ref="AQ76:AT76"/>
    <mergeCell ref="AQ31:AT32"/>
    <mergeCell ref="AQ35:AT35"/>
    <mergeCell ref="AN36:AP36"/>
    <mergeCell ref="AQ36:AT36"/>
    <mergeCell ref="B33:D33"/>
    <mergeCell ref="E33:S33"/>
    <mergeCell ref="T33:X33"/>
    <mergeCell ref="Y33:AC33"/>
    <mergeCell ref="AD33:AF33"/>
    <mergeCell ref="AG31:AI32"/>
    <mergeCell ref="Y30:AC32"/>
    <mergeCell ref="AD30:AF32"/>
    <mergeCell ref="AU31:AX32"/>
    <mergeCell ref="AY31:BB32"/>
    <mergeCell ref="BC31:BF32"/>
    <mergeCell ref="AQ30:BF30"/>
    <mergeCell ref="AG33:AI33"/>
    <mergeCell ref="AJ33:AM33"/>
    <mergeCell ref="AN33:AP33"/>
    <mergeCell ref="AQ33:AT33"/>
    <mergeCell ref="AU33:AX33"/>
    <mergeCell ref="AY33:BB33"/>
    <mergeCell ref="BC33:BF33"/>
    <mergeCell ref="B34:BF34"/>
    <mergeCell ref="B35:D35"/>
    <mergeCell ref="E35:S35"/>
    <mergeCell ref="T35:X35"/>
    <mergeCell ref="Y35:AC35"/>
    <mergeCell ref="AD35:AF35"/>
    <mergeCell ref="AG35:AI35"/>
    <mergeCell ref="AJ35:AM35"/>
    <mergeCell ref="AN35:AP35"/>
    <mergeCell ref="AU35:AX35"/>
    <mergeCell ref="AY35:BB35"/>
    <mergeCell ref="BC35:BF35"/>
    <mergeCell ref="B36:D36"/>
    <mergeCell ref="E36:S36"/>
    <mergeCell ref="T36:X36"/>
    <mergeCell ref="Y36:AC36"/>
    <mergeCell ref="AD36:AF36"/>
    <mergeCell ref="AG36:AI36"/>
    <mergeCell ref="AJ36:AM36"/>
    <mergeCell ref="AU36:AX36"/>
    <mergeCell ref="AY36:BB36"/>
    <mergeCell ref="BC36:BF36"/>
    <mergeCell ref="B37:D37"/>
    <mergeCell ref="E37:S37"/>
    <mergeCell ref="T37:X37"/>
    <mergeCell ref="Y37:AC37"/>
    <mergeCell ref="AD37:AF37"/>
    <mergeCell ref="AG37:AI37"/>
    <mergeCell ref="AJ37:AM37"/>
    <mergeCell ref="AN37:AP37"/>
    <mergeCell ref="AQ37:AT37"/>
    <mergeCell ref="AU37:AX37"/>
    <mergeCell ref="AY37:BB37"/>
    <mergeCell ref="BC37:BF37"/>
    <mergeCell ref="B38:D38"/>
    <mergeCell ref="E38:S38"/>
    <mergeCell ref="T38:X38"/>
    <mergeCell ref="Y38:AC38"/>
    <mergeCell ref="AD38:AF38"/>
    <mergeCell ref="AG38:AI38"/>
    <mergeCell ref="AJ38:AM38"/>
    <mergeCell ref="AN38:AP38"/>
    <mergeCell ref="AQ38:AT38"/>
    <mergeCell ref="AU38:AX38"/>
    <mergeCell ref="AY38:BB38"/>
    <mergeCell ref="BC38:BF38"/>
    <mergeCell ref="B39:D39"/>
    <mergeCell ref="E39:S39"/>
    <mergeCell ref="T39:X39"/>
    <mergeCell ref="Y39:AC39"/>
    <mergeCell ref="AD39:AF39"/>
    <mergeCell ref="AG39:AI39"/>
    <mergeCell ref="AJ39:AM39"/>
    <mergeCell ref="AN39:AP39"/>
    <mergeCell ref="AQ39:AT39"/>
    <mergeCell ref="AU39:AX39"/>
    <mergeCell ref="AY39:BB39"/>
    <mergeCell ref="BC39:BF39"/>
    <mergeCell ref="B40:D40"/>
    <mergeCell ref="E40:S40"/>
    <mergeCell ref="T40:X40"/>
    <mergeCell ref="Y40:AC40"/>
    <mergeCell ref="AD40:AF40"/>
    <mergeCell ref="AG40:AI40"/>
    <mergeCell ref="AJ40:AM40"/>
    <mergeCell ref="AN40:AP40"/>
    <mergeCell ref="AQ40:AT40"/>
    <mergeCell ref="AU40:AX40"/>
    <mergeCell ref="AY40:BB40"/>
    <mergeCell ref="BC40:BF40"/>
    <mergeCell ref="B41:D41"/>
    <mergeCell ref="E41:S41"/>
    <mergeCell ref="T41:X41"/>
    <mergeCell ref="Y41:AC41"/>
    <mergeCell ref="AD41:AF41"/>
    <mergeCell ref="AG41:AI41"/>
    <mergeCell ref="AJ41:AM41"/>
    <mergeCell ref="AN41:AP41"/>
    <mergeCell ref="AQ41:AT41"/>
    <mergeCell ref="AU41:AX41"/>
    <mergeCell ref="AY41:BB41"/>
    <mergeCell ref="BC41:BF41"/>
    <mergeCell ref="B42:D42"/>
    <mergeCell ref="E42:S42"/>
    <mergeCell ref="T42:X42"/>
    <mergeCell ref="Y42:AC42"/>
    <mergeCell ref="AD42:AF42"/>
    <mergeCell ref="AG42:AI42"/>
    <mergeCell ref="AJ42:AM42"/>
    <mergeCell ref="AN42:AP42"/>
    <mergeCell ref="AQ42:AT42"/>
    <mergeCell ref="AU42:AX42"/>
    <mergeCell ref="AY42:BB42"/>
    <mergeCell ref="BC42:BF42"/>
    <mergeCell ref="B43:D43"/>
    <mergeCell ref="E43:S43"/>
    <mergeCell ref="T43:X43"/>
    <mergeCell ref="Y43:AC43"/>
    <mergeCell ref="AD43:AF43"/>
    <mergeCell ref="AG43:AI43"/>
    <mergeCell ref="AJ43:AM43"/>
    <mergeCell ref="AN43:AP43"/>
    <mergeCell ref="AQ43:AT43"/>
    <mergeCell ref="AU43:AX43"/>
    <mergeCell ref="AY43:BB43"/>
    <mergeCell ref="BC43:BF43"/>
    <mergeCell ref="B44:D44"/>
    <mergeCell ref="E44:S44"/>
    <mergeCell ref="T44:X44"/>
    <mergeCell ref="Y44:AC44"/>
    <mergeCell ref="AD44:AF44"/>
    <mergeCell ref="AG44:AI44"/>
    <mergeCell ref="AJ44:AM44"/>
    <mergeCell ref="AN44:AP44"/>
    <mergeCell ref="AQ44:AT44"/>
    <mergeCell ref="AU44:AX44"/>
    <mergeCell ref="AY44:BB44"/>
    <mergeCell ref="BC44:BF44"/>
    <mergeCell ref="B45:D45"/>
    <mergeCell ref="E45:S45"/>
    <mergeCell ref="T45:X45"/>
    <mergeCell ref="Y45:AC45"/>
    <mergeCell ref="AD45:AF45"/>
    <mergeCell ref="AG45:AI45"/>
    <mergeCell ref="AJ45:AM45"/>
    <mergeCell ref="AN45:AP45"/>
    <mergeCell ref="AQ45:AT45"/>
    <mergeCell ref="AU45:AX45"/>
    <mergeCell ref="AY45:BB45"/>
    <mergeCell ref="BC45:BF45"/>
    <mergeCell ref="B46:D46"/>
    <mergeCell ref="E46:S46"/>
    <mergeCell ref="T46:X46"/>
    <mergeCell ref="Y46:AC46"/>
    <mergeCell ref="AD46:AF46"/>
    <mergeCell ref="AG46:AI46"/>
    <mergeCell ref="AJ46:AM46"/>
    <mergeCell ref="AN46:AP46"/>
    <mergeCell ref="AQ46:AT46"/>
    <mergeCell ref="AU46:AX46"/>
    <mergeCell ref="AY46:BB46"/>
    <mergeCell ref="BC46:BF46"/>
    <mergeCell ref="B47:D47"/>
    <mergeCell ref="E47:S47"/>
    <mergeCell ref="T47:X47"/>
    <mergeCell ref="Y47:AC47"/>
    <mergeCell ref="AD47:AF47"/>
    <mergeCell ref="AG47:AI47"/>
    <mergeCell ref="AJ47:AM47"/>
    <mergeCell ref="AN47:AP47"/>
    <mergeCell ref="AQ47:AT47"/>
    <mergeCell ref="AU47:AX47"/>
    <mergeCell ref="AY47:BB47"/>
    <mergeCell ref="BC47:BF47"/>
    <mergeCell ref="B48:D48"/>
    <mergeCell ref="E48:S48"/>
    <mergeCell ref="T48:X48"/>
    <mergeCell ref="Y48:AC48"/>
    <mergeCell ref="AD48:AF48"/>
    <mergeCell ref="AG48:AI48"/>
    <mergeCell ref="AJ48:AM48"/>
    <mergeCell ref="AN48:AP48"/>
    <mergeCell ref="AQ48:AT48"/>
    <mergeCell ref="AU48:AX48"/>
    <mergeCell ref="AY48:BB48"/>
    <mergeCell ref="BC48:BF48"/>
    <mergeCell ref="B49:BF49"/>
    <mergeCell ref="B50:D50"/>
    <mergeCell ref="E50:S50"/>
    <mergeCell ref="T50:X50"/>
    <mergeCell ref="Y50:AC50"/>
    <mergeCell ref="AD50:AF50"/>
    <mergeCell ref="AG50:AI50"/>
    <mergeCell ref="AJ50:AM50"/>
    <mergeCell ref="AN50:AP50"/>
    <mergeCell ref="AY50:BB50"/>
    <mergeCell ref="BC50:BF50"/>
    <mergeCell ref="B51:D51"/>
    <mergeCell ref="E51:S51"/>
    <mergeCell ref="T51:X51"/>
    <mergeCell ref="Y51:AC51"/>
    <mergeCell ref="AD51:AF51"/>
    <mergeCell ref="AG51:AI51"/>
    <mergeCell ref="AJ51:AM51"/>
    <mergeCell ref="AN51:AP51"/>
    <mergeCell ref="AQ51:AT51"/>
    <mergeCell ref="AU51:AX51"/>
    <mergeCell ref="AY51:BB51"/>
    <mergeCell ref="BC51:BF51"/>
    <mergeCell ref="B52:D52"/>
    <mergeCell ref="E52:S52"/>
    <mergeCell ref="T52:X52"/>
    <mergeCell ref="Y52:AC52"/>
    <mergeCell ref="AD52:AF52"/>
    <mergeCell ref="AG52:AI52"/>
    <mergeCell ref="AJ52:AM52"/>
    <mergeCell ref="AN52:AP52"/>
    <mergeCell ref="AQ52:AT52"/>
    <mergeCell ref="AU52:AX52"/>
    <mergeCell ref="AY52:BB52"/>
    <mergeCell ref="BC52:BF52"/>
    <mergeCell ref="B53:D53"/>
    <mergeCell ref="E53:S53"/>
    <mergeCell ref="T53:X53"/>
    <mergeCell ref="Y53:AC53"/>
    <mergeCell ref="AD53:AF53"/>
    <mergeCell ref="AG53:AI53"/>
    <mergeCell ref="AJ53:AM53"/>
    <mergeCell ref="AN53:AP53"/>
    <mergeCell ref="AQ53:AT53"/>
    <mergeCell ref="AU53:AX53"/>
    <mergeCell ref="AY53:BB53"/>
    <mergeCell ref="BC53:BF53"/>
    <mergeCell ref="B54:D54"/>
    <mergeCell ref="E54:S54"/>
    <mergeCell ref="T54:X54"/>
    <mergeCell ref="Y54:AC54"/>
    <mergeCell ref="AD54:AF54"/>
    <mergeCell ref="AG54:AI54"/>
    <mergeCell ref="AJ54:AM54"/>
    <mergeCell ref="AN54:AP54"/>
    <mergeCell ref="AQ54:AT54"/>
    <mergeCell ref="AU54:AX54"/>
    <mergeCell ref="AY54:BB54"/>
    <mergeCell ref="BC54:BF54"/>
    <mergeCell ref="B55:D55"/>
    <mergeCell ref="E55:S55"/>
    <mergeCell ref="T55:X55"/>
    <mergeCell ref="Y55:AC55"/>
    <mergeCell ref="AD55:AF55"/>
    <mergeCell ref="AG55:AI55"/>
    <mergeCell ref="AJ55:AM55"/>
    <mergeCell ref="AN55:AP55"/>
    <mergeCell ref="AQ55:AT55"/>
    <mergeCell ref="AU55:AX55"/>
    <mergeCell ref="AY55:BB55"/>
    <mergeCell ref="BC55:BF55"/>
    <mergeCell ref="B56:D56"/>
    <mergeCell ref="E56:S56"/>
    <mergeCell ref="T56:X56"/>
    <mergeCell ref="Y56:AC56"/>
    <mergeCell ref="AD56:AF56"/>
    <mergeCell ref="AG56:AI56"/>
    <mergeCell ref="AJ56:AM56"/>
    <mergeCell ref="AN56:AP56"/>
    <mergeCell ref="AQ56:AT56"/>
    <mergeCell ref="AU56:AX56"/>
    <mergeCell ref="AY56:BB56"/>
    <mergeCell ref="BC56:BF56"/>
    <mergeCell ref="B57:D57"/>
    <mergeCell ref="E57:S57"/>
    <mergeCell ref="T57:X57"/>
    <mergeCell ref="Y57:AC57"/>
    <mergeCell ref="AD57:AF57"/>
    <mergeCell ref="AG57:AI57"/>
    <mergeCell ref="AJ57:AM57"/>
    <mergeCell ref="AN57:AP57"/>
    <mergeCell ref="AQ57:AT57"/>
    <mergeCell ref="AU57:AX57"/>
    <mergeCell ref="AY57:BB57"/>
    <mergeCell ref="BC57:BF57"/>
    <mergeCell ref="B58:D58"/>
    <mergeCell ref="E58:S58"/>
    <mergeCell ref="T58:X58"/>
    <mergeCell ref="Y58:AC58"/>
    <mergeCell ref="AD58:AF58"/>
    <mergeCell ref="AG58:AI58"/>
    <mergeCell ref="AJ58:AM58"/>
    <mergeCell ref="AN58:AP58"/>
    <mergeCell ref="AQ58:AT58"/>
    <mergeCell ref="AU58:AX58"/>
    <mergeCell ref="AY58:BB58"/>
    <mergeCell ref="BC58:BF58"/>
    <mergeCell ref="B59:D59"/>
    <mergeCell ref="E59:S59"/>
    <mergeCell ref="T59:X59"/>
    <mergeCell ref="Y59:AC59"/>
    <mergeCell ref="AD59:AF59"/>
    <mergeCell ref="AG59:AI59"/>
    <mergeCell ref="AJ59:AM59"/>
    <mergeCell ref="AN59:AP59"/>
    <mergeCell ref="AQ59:AT59"/>
    <mergeCell ref="AU59:AX59"/>
    <mergeCell ref="AY59:BB59"/>
    <mergeCell ref="BC59:BF59"/>
    <mergeCell ref="B60:D60"/>
    <mergeCell ref="E60:S60"/>
    <mergeCell ref="T60:X60"/>
    <mergeCell ref="Y60:AC60"/>
    <mergeCell ref="AD60:AF60"/>
    <mergeCell ref="AG60:AI60"/>
    <mergeCell ref="AJ60:AM60"/>
    <mergeCell ref="AN60:AP60"/>
    <mergeCell ref="AQ60:AT60"/>
    <mergeCell ref="AU60:AX60"/>
    <mergeCell ref="AY60:BB60"/>
    <mergeCell ref="BC60:BF60"/>
    <mergeCell ref="B61:D61"/>
    <mergeCell ref="E61:S61"/>
    <mergeCell ref="T61:X61"/>
    <mergeCell ref="Y61:AC61"/>
    <mergeCell ref="AD61:AF61"/>
    <mergeCell ref="AG61:AI61"/>
    <mergeCell ref="AJ61:AM61"/>
    <mergeCell ref="AN61:AP61"/>
    <mergeCell ref="AQ61:AT61"/>
    <mergeCell ref="AU61:AX61"/>
    <mergeCell ref="AY61:BB61"/>
    <mergeCell ref="BC61:BF61"/>
    <mergeCell ref="B62:D62"/>
    <mergeCell ref="E62:S62"/>
    <mergeCell ref="T62:X62"/>
    <mergeCell ref="Y62:AC62"/>
    <mergeCell ref="AD62:AF62"/>
    <mergeCell ref="AG62:AI62"/>
    <mergeCell ref="AJ62:AM62"/>
    <mergeCell ref="AN62:AP62"/>
    <mergeCell ref="AQ62:AT62"/>
    <mergeCell ref="AU62:AX62"/>
    <mergeCell ref="AY62:BB62"/>
    <mergeCell ref="BC62:BF62"/>
    <mergeCell ref="B63:D63"/>
    <mergeCell ref="E63:S63"/>
    <mergeCell ref="T63:X63"/>
    <mergeCell ref="Y63:AC63"/>
    <mergeCell ref="AD63:AF63"/>
    <mergeCell ref="AG63:AI63"/>
    <mergeCell ref="AJ63:AM63"/>
    <mergeCell ref="AN63:AP63"/>
    <mergeCell ref="AQ63:AT63"/>
    <mergeCell ref="AU63:AX63"/>
    <mergeCell ref="AY63:BB63"/>
    <mergeCell ref="BC63:BF63"/>
  </mergeCells>
  <printOptions/>
  <pageMargins left="0.15748031496062992" right="0.31496062992125984" top="0" bottom="0.23622047244094488" header="0" footer="0.5118110236220472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ogk333</dc:creator>
  <cp:keywords/>
  <dc:description/>
  <cp:lastModifiedBy>ogk333</cp:lastModifiedBy>
  <cp:lastPrinted>2023-07-20T07:09:31Z</cp:lastPrinted>
  <dcterms:created xsi:type="dcterms:W3CDTF">2020-09-25T01:28:20Z</dcterms:created>
  <dcterms:modified xsi:type="dcterms:W3CDTF">2024-03-13T07:49:14Z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